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codeName="Ten_skoroszyt" defaultThemeVersion="166925"/>
  <mc:AlternateContent xmlns:mc="http://schemas.openxmlformats.org/markup-compatibility/2006">
    <mc:Choice Requires="x15">
      <x15ac:absPath xmlns:x15ac="http://schemas.microsoft.com/office/spreadsheetml/2010/11/ac" url="C:\Users\jakub.cecki\Desktop\2022_02_materialy\"/>
    </mc:Choice>
  </mc:AlternateContent>
  <xr:revisionPtr revIDLastSave="0" documentId="13_ncr:1_{382B8C66-2666-4CF2-9C32-934FE2003465}" xr6:coauthVersionLast="47" xr6:coauthVersionMax="47" xr10:uidLastSave="{00000000-0000-0000-0000-000000000000}"/>
  <bookViews>
    <workbookView xWindow="-120" yWindow="-120" windowWidth="29040" windowHeight="15840" tabRatio="801" activeTab="8" xr2:uid="{0F73C6C0-8F7D-41F9-AAAF-60B7507341C5}"/>
  </bookViews>
  <sheets>
    <sheet name="PODSUMOWANIE" sheetId="23" r:id="rId1"/>
    <sheet name="ZADANIE 1" sheetId="2" r:id="rId2"/>
    <sheet name="ZADANIE 2" sheetId="3" r:id="rId3"/>
    <sheet name="ZADANIE 3" sheetId="4" r:id="rId4"/>
    <sheet name="ZADANIE 4" sheetId="5" r:id="rId5"/>
    <sheet name="ZADANIE 5" sheetId="12" r:id="rId6"/>
    <sheet name="ZADANIE 6" sheetId="13" r:id="rId7"/>
    <sheet name="ZADANIE 7" sheetId="6" r:id="rId8"/>
    <sheet name="ZADANIE 8" sheetId="7" r:id="rId9"/>
    <sheet name="ZADANIE 9" sheetId="10" r:id="rId10"/>
    <sheet name="ZADANIE 10" sheetId="9" r:id="rId11"/>
  </sheets>
  <definedNames>
    <definedName name="_xlnm._FilterDatabase" localSheetId="1" hidden="1">'ZADANIE 1'!$A$5:$D$27</definedName>
    <definedName name="_xlnm._FilterDatabase" localSheetId="10" hidden="1">'ZADANIE 10'!$A$5:$D$34</definedName>
    <definedName name="_xlnm._FilterDatabase" localSheetId="2" hidden="1">'ZADANIE 2'!$A$5:$D$19</definedName>
    <definedName name="_xlnm._FilterDatabase" localSheetId="3" hidden="1">'ZADANIE 3'!$A$5:$D$5</definedName>
    <definedName name="_xlnm._FilterDatabase" localSheetId="4" hidden="1">'ZADANIE 4'!$A$5:$D$5</definedName>
    <definedName name="_xlnm._FilterDatabase" localSheetId="5" hidden="1">'ZADANIE 5'!$A$5:$D$5</definedName>
    <definedName name="_xlnm._FilterDatabase" localSheetId="6" hidden="1">'ZADANIE 6'!$A$5:$D$5</definedName>
    <definedName name="_xlnm._FilterDatabase" localSheetId="7" hidden="1">'ZADANIE 7'!$A$5:$D$5</definedName>
    <definedName name="_xlnm._FilterDatabase" localSheetId="8" hidden="1">'ZADANIE 8'!$A$5:$D$19</definedName>
    <definedName name="_xlnm._FilterDatabase" localSheetId="9" hidden="1">'ZADANIE 9'!$A$5:$D$5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0" l="1"/>
  <c r="E9" i="10"/>
  <c r="E10" i="10"/>
  <c r="E11" i="10"/>
  <c r="E12" i="10"/>
  <c r="E13" i="10"/>
  <c r="E14" i="10"/>
  <c r="E15" i="10"/>
  <c r="H4" i="9" l="1"/>
  <c r="H4" i="10"/>
  <c r="H4" i="7"/>
  <c r="H4" i="6"/>
  <c r="H4" i="13"/>
  <c r="H4" i="12"/>
  <c r="H4" i="5"/>
  <c r="H4" i="4"/>
  <c r="H4" i="3"/>
  <c r="H4" i="2"/>
  <c r="E14" i="23"/>
  <c r="F14" i="23" s="1"/>
  <c r="E41" i="9"/>
  <c r="F41" i="9"/>
  <c r="C41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40" i="9"/>
  <c r="E7" i="10"/>
  <c r="E16" i="10"/>
  <c r="E17" i="10"/>
  <c r="E18" i="10"/>
  <c r="E19" i="10"/>
  <c r="E20" i="10"/>
  <c r="E21" i="10"/>
  <c r="E22" i="10"/>
  <c r="F23" i="10"/>
  <c r="C23" i="10"/>
  <c r="E7" i="7"/>
  <c r="E8" i="7"/>
  <c r="E9" i="7"/>
  <c r="E10" i="7"/>
  <c r="E11" i="7"/>
  <c r="E12" i="7"/>
  <c r="E13" i="7"/>
  <c r="E14" i="7"/>
  <c r="E15" i="7"/>
  <c r="E16" i="7"/>
  <c r="E17" i="7"/>
  <c r="E18" i="7"/>
  <c r="E19" i="7"/>
  <c r="E35" i="6"/>
  <c r="E36" i="6"/>
  <c r="E37" i="6"/>
  <c r="E38" i="6"/>
  <c r="E39" i="6"/>
  <c r="E40" i="6"/>
  <c r="E41" i="6"/>
  <c r="E42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30" i="6"/>
  <c r="E31" i="6"/>
  <c r="E32" i="6"/>
  <c r="E33" i="6"/>
  <c r="E34" i="6"/>
  <c r="E7" i="13"/>
  <c r="E22" i="13" s="1"/>
  <c r="E10" i="23" s="1"/>
  <c r="F10" i="23" s="1"/>
  <c r="E8" i="13"/>
  <c r="E9" i="13"/>
  <c r="E10" i="13"/>
  <c r="E11" i="13"/>
  <c r="E12" i="13"/>
  <c r="E13" i="13"/>
  <c r="E14" i="13"/>
  <c r="E15" i="13"/>
  <c r="E16" i="13"/>
  <c r="E17" i="13"/>
  <c r="E18" i="13"/>
  <c r="E19" i="13"/>
  <c r="E20" i="13"/>
  <c r="E21" i="13"/>
  <c r="E7" i="12"/>
  <c r="E8" i="12"/>
  <c r="E9" i="12"/>
  <c r="E10" i="12"/>
  <c r="E11" i="12"/>
  <c r="E13" i="12" s="1"/>
  <c r="E9" i="23" s="1"/>
  <c r="F9" i="23" s="1"/>
  <c r="E12" i="12"/>
  <c r="E7" i="5"/>
  <c r="E8" i="5" s="1"/>
  <c r="E8" i="23" s="1"/>
  <c r="F8" i="23" s="1"/>
  <c r="E7" i="4"/>
  <c r="E8" i="4"/>
  <c r="E9" i="4"/>
  <c r="E10" i="4"/>
  <c r="E11" i="4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F43" i="6"/>
  <c r="C43" i="6"/>
  <c r="F20" i="7"/>
  <c r="C20" i="7"/>
  <c r="E6" i="9"/>
  <c r="E6" i="10"/>
  <c r="E6" i="7"/>
  <c r="E6" i="6"/>
  <c r="F22" i="13"/>
  <c r="C22" i="13"/>
  <c r="E6" i="13"/>
  <c r="C13" i="12"/>
  <c r="F13" i="12"/>
  <c r="E6" i="12"/>
  <c r="C8" i="5"/>
  <c r="F8" i="5"/>
  <c r="E6" i="5"/>
  <c r="F12" i="4"/>
  <c r="C12" i="4"/>
  <c r="E6" i="4"/>
  <c r="F20" i="3"/>
  <c r="C20" i="3"/>
  <c r="E6" i="3"/>
  <c r="F28" i="2"/>
  <c r="C28" i="2"/>
  <c r="E6" i="2"/>
  <c r="E43" i="6" l="1"/>
  <c r="E11" i="23" s="1"/>
  <c r="F11" i="23" s="1"/>
  <c r="E23" i="10"/>
  <c r="E13" i="23" s="1"/>
  <c r="F13" i="23" s="1"/>
  <c r="E28" i="2"/>
  <c r="E5" i="23" s="1"/>
  <c r="F5" i="23" s="1"/>
  <c r="E20" i="7"/>
  <c r="E12" i="23" s="1"/>
  <c r="F12" i="23" s="1"/>
  <c r="E12" i="4"/>
  <c r="E7" i="23" s="1"/>
  <c r="F7" i="23" s="1"/>
  <c r="E20" i="3"/>
  <c r="E6" i="23" s="1"/>
  <c r="F6" i="23" s="1"/>
</calcChain>
</file>

<file path=xl/sharedStrings.xml><?xml version="1.0" encoding="utf-8"?>
<sst xmlns="http://schemas.openxmlformats.org/spreadsheetml/2006/main" count="690" uniqueCount="264">
  <si>
    <t>NAZWA</t>
  </si>
  <si>
    <t>LP.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</si>
  <si>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</si>
  <si>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</si>
  <si>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</si>
  <si>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</si>
  <si>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</si>
  <si>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</si>
  <si>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</si>
  <si>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</si>
  <si>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</si>
  <si>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</si>
  <si>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</si>
  <si>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</si>
  <si>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</si>
  <si>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</si>
  <si>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</si>
  <si>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</si>
  <si>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opakowań</t>
  </si>
  <si>
    <t>Strzykawki BD 10 - 100szt.</t>
  </si>
  <si>
    <t>Strzykawki BD 20 - 100szt.</t>
  </si>
  <si>
    <t>TOWAR</t>
  </si>
  <si>
    <t>ILOŚĆ</t>
  </si>
  <si>
    <t>JEDN.</t>
  </si>
  <si>
    <t>Igły BD 12 cm - 40 mm 100 szt.</t>
  </si>
  <si>
    <t>sztuk</t>
  </si>
  <si>
    <t>Motylki zielone</t>
  </si>
  <si>
    <t>Motylki niebieskie</t>
  </si>
  <si>
    <t>Motylki różowe</t>
  </si>
  <si>
    <t>Wenflony zielone</t>
  </si>
  <si>
    <t>Wenflony żółte</t>
  </si>
  <si>
    <t>Wenflony różowe</t>
  </si>
  <si>
    <t>Wenflony niebieskie</t>
  </si>
  <si>
    <t>17.</t>
  </si>
  <si>
    <t>18.</t>
  </si>
  <si>
    <t>19.</t>
  </si>
  <si>
    <t>20.</t>
  </si>
  <si>
    <t>21.</t>
  </si>
  <si>
    <t>22.</t>
  </si>
  <si>
    <t>Nici chirurgiczne AMFIL 5-0 3/8 koła 24mm</t>
  </si>
  <si>
    <t>Nici chirurgiczne AMFIL 4-0 3/8 koła 19mm</t>
  </si>
  <si>
    <t>Nici chirurgiczne AMFIL 4-0 3/8 koła 24mm</t>
  </si>
  <si>
    <t xml:space="preserve">Nici chirurgiczne AMFIL 3-0 3/8 koła 19mm CE-4 </t>
  </si>
  <si>
    <t>Nici chirurgiczne AMFIL 3-0 3/8 koła 24mm CE-6</t>
  </si>
  <si>
    <t>Nici chirurgiczne AMFIL 2-0 3/8 koła 19 mm</t>
  </si>
  <si>
    <t>Nici chirurgiczne AMFIL 2-0 3/8 koła 24 mm</t>
  </si>
  <si>
    <t>Nici chirurgiczne wchłanialne SAFIL fioletowe 2/0 HR 22 mm 1/2 koła</t>
  </si>
  <si>
    <t>Nici chirurgiczne wchłanialne SAFIL fioletowe 3/0 HR 26 mm 1/2 koła</t>
  </si>
  <si>
    <t>Nici chirurgiczne niebieskie SAFIL  3/0 HR 19 mm 3/8 koła</t>
  </si>
  <si>
    <t>Nici chirurgiczne niebieskie SAFIL  3/0 HR 24 mm 3/8 koła</t>
  </si>
  <si>
    <t>Nici chirurgiczne niebieskie SAFIL  4/0 HR 19 mm 3/8 koła</t>
  </si>
  <si>
    <t>Nici chirurgiczne niebieskie SAFIL  4/0 HR 24 mm 3/8 koła</t>
  </si>
  <si>
    <t>Nici Suatres NYLON "O" niewchłanialne zielone 3/8 koła 24 mm</t>
  </si>
  <si>
    <t>opakowanie</t>
  </si>
  <si>
    <t>BioGlo - Paski fluoresceinowe - 100sztuk</t>
  </si>
  <si>
    <t>Paski do glukometru 100 szt. ABRA</t>
  </si>
  <si>
    <t>Paski do glukometru 100 szt. Accu - Check</t>
  </si>
  <si>
    <t>Paski do pomiaru ph pochwy Mcolorp HAST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</si>
  <si>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</si>
  <si>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</si>
  <si>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</si>
  <si>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</si>
  <si>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</si>
  <si>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</si>
  <si>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</si>
  <si>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</si>
  <si>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</si>
  <si>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</si>
  <si>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</si>
  <si>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</si>
  <si>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</si>
  <si>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</si>
  <si>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Velox TOP AF - 1l</t>
  </si>
  <si>
    <t>Spirytus czysty 250 ml</t>
  </si>
  <si>
    <t>butelek</t>
  </si>
  <si>
    <t>Virkon</t>
  </si>
  <si>
    <t>saszetek</t>
  </si>
  <si>
    <t>Skinsept 250 ml</t>
  </si>
  <si>
    <t>Skinsept 1l</t>
  </si>
  <si>
    <t>opawkowań</t>
  </si>
  <si>
    <t>Skinsept 5l</t>
  </si>
  <si>
    <t>Skinsept Color  350 ml</t>
  </si>
  <si>
    <t>Octenisept 1l</t>
  </si>
  <si>
    <t>Octenisept 250 ml</t>
  </si>
  <si>
    <t>Velodes soft wkład butelki 500 ml</t>
  </si>
  <si>
    <t xml:space="preserve">Viruton Extra 1l </t>
  </si>
  <si>
    <t>Aniosyne DD1 1l</t>
  </si>
  <si>
    <t>Płyn Icidin Liquid Spray 1l</t>
  </si>
  <si>
    <t>Chusteczki do dezynfekcji i czyszczenia wyrobów medycznych (MIKROZID sensitive)</t>
  </si>
  <si>
    <t>Rękawiczki pudrowe S  200 szt.</t>
  </si>
  <si>
    <t>Rękawiczki pudrowe M  200 szt.</t>
  </si>
  <si>
    <t>Rękawiczki pudrowe L  200 szt.</t>
  </si>
  <si>
    <t>Rękawiczki nitrylowe S  200 szt.</t>
  </si>
  <si>
    <t>Rękawiczki nitrylowe M  200 szt.</t>
  </si>
  <si>
    <t>Rękawiczki nitrylowe L 200 szt.</t>
  </si>
  <si>
    <t>Rękawiczki nitrylowe XL  200 szt.</t>
  </si>
  <si>
    <t>Rękawiczki sterylne bezpudrowe Nr7</t>
  </si>
  <si>
    <t>Rękawiczki sterylne bezpudrowe Nr7.5</t>
  </si>
  <si>
    <t>Rękawiczki sterylne bezpudrowe Nr8</t>
  </si>
  <si>
    <t>Rękawiczki sterylne bezpudrowe Nr8.5</t>
  </si>
  <si>
    <t>Rękawiczki sterylne bezpudrowe Nr8 - FEELTOUCH 300 PF</t>
  </si>
  <si>
    <t>Rękawiczki sterylne ProFeel Nr 8 nitrylowe bezpudrowe sterylne</t>
  </si>
  <si>
    <t>Rękawiczki Peha-soft nitrile - nitrylowe bezpudorwe sterylne rozm. L</t>
  </si>
  <si>
    <t>Rękawiczki Peha-soft nitrile - nitrylowe bezpudorwe sterylne rozm. XL</t>
  </si>
  <si>
    <t>Rękawiczki MAX FORTIS PF bezpudorwe sterylne rozm. 8 (L)</t>
  </si>
  <si>
    <t>Kompresy niejałowe 5x5 po 100 szt.</t>
  </si>
  <si>
    <t>Kompresy niejałowe 7,5x7,5 po 100szt.</t>
  </si>
  <si>
    <t>Kompresy niejałowe 10x10 po 100szt.</t>
  </si>
  <si>
    <t>Kompresy jałowe 5 x 5</t>
  </si>
  <si>
    <t>Kompresy jałowe 7,5 x 7,5</t>
  </si>
  <si>
    <t>Kompresy jałowe 9 x 9</t>
  </si>
  <si>
    <t>Plastry do mocowania wenflonów 50 szt</t>
  </si>
  <si>
    <t>Lignina</t>
  </si>
  <si>
    <t>Gaza</t>
  </si>
  <si>
    <t>Podkład celulozowy w rolkach 39 cm</t>
  </si>
  <si>
    <t>rolek</t>
  </si>
  <si>
    <t>Podkład celulozowy w rolkach 50 cm</t>
  </si>
  <si>
    <t>Podkład w rolkach Medix Pro 33</t>
  </si>
  <si>
    <t>Zestaw jednorazowy SPÓDNICZKA + KLAPKI</t>
  </si>
  <si>
    <t xml:space="preserve">Codofix 8 </t>
  </si>
  <si>
    <t>Codofix 10 (elastyczne siatki opatrunkowe)</t>
  </si>
  <si>
    <t>Bactigras, 10 cm x 10 cm, opatrunek parafinowy, jałowy, 10 szt</t>
  </si>
  <si>
    <t>Bactigras, 15 cm x 20 cm, opatrunek parafinowy, jałowy, 10 szt</t>
  </si>
  <si>
    <t>Plaster z opatrunkiem 1m x 6cm</t>
  </si>
  <si>
    <t>Plaster szeroki MEDIPORE  10cm x 10m</t>
  </si>
  <si>
    <t>Plaster na kółku</t>
  </si>
  <si>
    <t>Przylepiec tkaninowy Polovis Plus</t>
  </si>
  <si>
    <t>Viscoplast Polopor 25mm x 5m</t>
  </si>
  <si>
    <t>Viscoplast Polopor 12,5mm x 5m</t>
  </si>
  <si>
    <t>Przylepiec włókninowy Viscoplast 25mm x 5m do cięcia (PRESTOPOR)</t>
  </si>
  <si>
    <t>Przylepiec włókninowy Viscoplast 60mm x 5m do cięcia (PRESTOPOR)</t>
  </si>
  <si>
    <t>Bandaże 5 cm</t>
  </si>
  <si>
    <t>Bandaże 10 cm</t>
  </si>
  <si>
    <t>Bandaże 15 cm</t>
  </si>
  <si>
    <t>Opaska elastyczna 10 cm</t>
  </si>
  <si>
    <t>Opaska elastyczna 15 cm</t>
  </si>
  <si>
    <t>Chusty trójkątne</t>
  </si>
  <si>
    <t>Podkład podgipsowy 10cm</t>
  </si>
  <si>
    <t>Podkład podgipsowy 15cm</t>
  </si>
  <si>
    <t>Opatrunki gipsowe 14 cm SAFIX PLUS</t>
  </si>
  <si>
    <t>karton</t>
  </si>
  <si>
    <t>Omnifix 10x10 cm (plaster)</t>
  </si>
  <si>
    <t>Omnifix 10x15 cm (plaster)</t>
  </si>
  <si>
    <t>Serwety operacyjne z okrągłym przylepnym otworem  ALPHAtex nr ref AT-NFFA 5.1 45 cm x 45 cm</t>
  </si>
  <si>
    <t>Serwety operacyjne jałowe bez otworu 50 x 60</t>
  </si>
  <si>
    <t>Serwetyoperacyjna jałowa bez otworu 45 x 45</t>
  </si>
  <si>
    <t>Steri- STRIP szer 6mm x 75mm</t>
  </si>
  <si>
    <t>Żel do EKG</t>
  </si>
  <si>
    <t>Żel do USG</t>
  </si>
  <si>
    <t>Szkiełka podstawowe do cytologii (białe okienka)</t>
  </si>
  <si>
    <t>Szczoteczka cytologiczna DIRECTA PLUS - typu "wachlarz" - 200 sztuk</t>
  </si>
  <si>
    <t>Szczoteczki cytologiczne proste (typ-1) - 100 sztuk</t>
  </si>
  <si>
    <t>Osłonki do usg ECOFUNDA Suche luzem śr. 34 mm - 200 sztuk</t>
  </si>
  <si>
    <t>Wziernik ginekologiczny STANDARD  - rozmiar S - 200 sztuk</t>
  </si>
  <si>
    <t>Wziernik ginekologiczny STANDARD  - rozmiar M - 200 sztuk</t>
  </si>
  <si>
    <t>Wziernik ginekologiczny STANDARD  - rozmiar L - 200 sztuk</t>
  </si>
  <si>
    <t>Wąsy do tlenu</t>
  </si>
  <si>
    <t>Przedłużacze do tlenu</t>
  </si>
  <si>
    <t>Szpatułki laryngologiczne</t>
  </si>
  <si>
    <t>Pensety plastykowe</t>
  </si>
  <si>
    <t>Ostrza chirurgiczna Nr 11</t>
  </si>
  <si>
    <t>Ostrza chirurgiczna Nr 12</t>
  </si>
  <si>
    <t>Ostrza chirurgiczna Nr 15</t>
  </si>
  <si>
    <t>Ostrza chirurgiczna Nr 20</t>
  </si>
  <si>
    <t>Zestawy do przetaczania płynów MARGOMED TYP IS</t>
  </si>
  <si>
    <t>Wzierniki uszne 2,5</t>
  </si>
  <si>
    <t>Wzierniki uszne 4,0</t>
  </si>
  <si>
    <t>Prześcieradła jedn. Zielone 100 x 200 - 10szt.</t>
  </si>
  <si>
    <t>Nakładka na butelkę Mini Spike Braun zielone</t>
  </si>
  <si>
    <t xml:space="preserve">Worek na mocz </t>
  </si>
  <si>
    <t>Aluminiowa szyna palcowa 460x20</t>
  </si>
  <si>
    <t>Aluminiowa szyna palcowa 460x13</t>
  </si>
  <si>
    <t>Spongostan Standard (5cm x 7cm x1cm) 1szt.</t>
  </si>
  <si>
    <t>Worki Foley do cewnikowania</t>
  </si>
  <si>
    <t>Cewnik Foley ch 16</t>
  </si>
  <si>
    <t>Cewnik Foley ch 18</t>
  </si>
  <si>
    <t>Cewnik Foley ch 20</t>
  </si>
  <si>
    <t>Rurka ustno- gardłowa No 2 80mm</t>
  </si>
  <si>
    <t>Rurka ustno- gardłowa No 0 60mm</t>
  </si>
  <si>
    <t>Rurka ustno- gardłowa No 3 90mm</t>
  </si>
  <si>
    <t>Rurka ustno- gardłowa  No 00 50mm</t>
  </si>
  <si>
    <t>Rurka ustno- gardłowa No 1- 70 mm</t>
  </si>
  <si>
    <t>Fartuch jednorazowy włókninowy</t>
  </si>
  <si>
    <t>Fartuchy foliowe</t>
  </si>
  <si>
    <t>Maseczki ochronne FFP2</t>
  </si>
  <si>
    <t>Maseczki ochronne FFP3</t>
  </si>
  <si>
    <t>Kombinezony włóknione</t>
  </si>
  <si>
    <t>Kombinezony z certyfikatem biobójczym</t>
  </si>
  <si>
    <t>Rękaw foliowo-papierowy do sterylizacji  250mm</t>
  </si>
  <si>
    <t>Rękaw foliowo-papierowy do sterylizacji 120mm</t>
  </si>
  <si>
    <t>Rękaw foliowo-papierowy do sterylizacji 75mm</t>
  </si>
  <si>
    <t>Steam Indicator Strip - Crosstex - paski testowe do sterylizatora</t>
  </si>
  <si>
    <t>Igły BD  5 cm - 25 mm - 100szt.</t>
  </si>
  <si>
    <t>Igły BD  5 cm - 40 mm - 100szt.</t>
  </si>
  <si>
    <t>Igły BD  6 cm - 25 mm - 100szt.</t>
  </si>
  <si>
    <t>Igły BD  6 cm - 40 mm - 100szt.</t>
  </si>
  <si>
    <t>Igły BD  7 cm - 25 mm - 100szt.</t>
  </si>
  <si>
    <t>Igły BD  7 cm - 40 mm - 100szt.</t>
  </si>
  <si>
    <t>Igły BD  8 cm - 25 mm - 100szt.</t>
  </si>
  <si>
    <t>Igły BD  8 cm - 40 mm - 100szt.</t>
  </si>
  <si>
    <t>Igły BD  9 cm - 25 mm - 100szt.</t>
  </si>
  <si>
    <t>Igły BD  9 cm - 40 mm - 100szt.</t>
  </si>
  <si>
    <t>Strzykawki BD  2 - 100szt.</t>
  </si>
  <si>
    <t>Strzykawki BD  5 - 100szt.</t>
  </si>
  <si>
    <t>Pojemniki na odpady medyczne 5l</t>
  </si>
  <si>
    <t>Pojemniki na odpady medyczne 2l podłużne</t>
  </si>
  <si>
    <t>Pojemniki na odpady medyczne 2l wiaderka</t>
  </si>
  <si>
    <t>Pojemniki na odpady medyczne 1l wiaderka</t>
  </si>
  <si>
    <t>Pojemniki na odpady medyczne 0,7l</t>
  </si>
  <si>
    <t>Pojemniki na odpady medyczne 0,2l</t>
  </si>
  <si>
    <t>ZADANIE 1	 IGŁY, STRZYKAWKI, WENFLONY</t>
  </si>
  <si>
    <t>CENA OFERTOWA BRUTTO (W PLN)</t>
  </si>
  <si>
    <t>CENA OFERTOWA NETTO (W PLN)</t>
  </si>
  <si>
    <t>PODATEK VAT W %</t>
  </si>
  <si>
    <t>UWAGI</t>
  </si>
  <si>
    <t>ZAŁĄCZNIK NR 2</t>
  </si>
  <si>
    <t>WYKAZ ASORTYMENOWO – CENOWY</t>
  </si>
  <si>
    <t>SUMA</t>
  </si>
  <si>
    <t>SZACOWANA KWOTA ZAMÓWIENIA</t>
  </si>
  <si>
    <t>SZACOWANA KWOTA ZAMÓWIENIA:</t>
  </si>
  <si>
    <t xml:space="preserve">ZADANIE 2 	MATERIAŁY SZEWNE W SZCZEGÓLNOŚCI NICI CHIRURGICZNE	</t>
  </si>
  <si>
    <t>ZADANIE 3	 OBŁOŻENIA I PODKŁADY JEDNORAZOWE, W SZCZEGÓLNOŚCI ZESTAWY</t>
  </si>
  <si>
    <t>ZADANIE 1</t>
  </si>
  <si>
    <t>ZADANIE 2</t>
  </si>
  <si>
    <t>ZADANIE 3</t>
  </si>
  <si>
    <t>ZADANIE 4</t>
  </si>
  <si>
    <t>ZADANIE 5</t>
  </si>
  <si>
    <t>ZADANIE 6</t>
  </si>
  <si>
    <t>ZADANIE 7</t>
  </si>
  <si>
    <t>ZADANIE 8</t>
  </si>
  <si>
    <t>ZADANIE 9</t>
  </si>
  <si>
    <t>ZADANIE 10</t>
  </si>
  <si>
    <t>IGŁY, STRZYKAWKI, WENFLONY</t>
  </si>
  <si>
    <t>NR ZADANIA</t>
  </si>
  <si>
    <t>MATERIAŁY SZEWNE W SZCZEGÓLNOŚCI NICI CHIRURGICZNE</t>
  </si>
  <si>
    <t>OBŁOŻENIA I PODKŁADY JEDNORAZOWE, W SZCZEGÓLNOŚCI ZESTAWY</t>
  </si>
  <si>
    <t>ZADANIE 4 BIELIZNA I POŚCIEL JEDNORAZOWA</t>
  </si>
  <si>
    <t>BIELIZNA I POŚCIEL JEDNORAZOWA</t>
  </si>
  <si>
    <t>Maseczki jednorazowe opakowanie 50 sztuk</t>
  </si>
  <si>
    <t>ZADANIE 5 	ODZIEŻ OCHRONNA JEDNORAZOWA</t>
  </si>
  <si>
    <t>ODZIEŻ OCHRONNA JEDNORAZOWA</t>
  </si>
  <si>
    <t>PODSUMOWANIE OFERTY</t>
  </si>
  <si>
    <t>ZADANIE 6 RĘKAWICE JEDNORAZOWE</t>
  </si>
  <si>
    <t>RĘKAWICE JEDNORAZOWE</t>
  </si>
  <si>
    <t>ŚRODKI OPATRUNKOWE</t>
  </si>
  <si>
    <t xml:space="preserve">ZADANIE 7 ŚRODKI OPATRUNKOWE	</t>
  </si>
  <si>
    <t xml:space="preserve">ZADANIE 8 ŚRODKI DEZYNFEKCYJNE	</t>
  </si>
  <si>
    <t>ŚRODKI DEZYNFEKCYJNE</t>
  </si>
  <si>
    <t>ZADANIE 9 POZOSTAŁE MATERIAŁY MEDYCZNE DO BADAŃ DIAGNOSTYCZNYCH</t>
  </si>
  <si>
    <t>POZOSTAŁE MATERIAŁY MEDYCZNE DO BADAŃ DIAGNOSTYCZNYCH</t>
  </si>
  <si>
    <t>OFEROWANY CZAS DOSTAWY W DNIACH</t>
  </si>
  <si>
    <t xml:space="preserve">ZADANIE 10 POZOSTAŁY JEDNORAZOWY SPRZĘT I MATERIAŁY MEDYCZNE	</t>
  </si>
  <si>
    <t>POZOSTAŁY JEDNORAZOWY SPRZĘT I MATERIAŁY MEDYCZNE</t>
  </si>
  <si>
    <t>Koperty RTG na kliszę 18 x 24 - 100 sztuk</t>
  </si>
  <si>
    <t>Koperty RTG na kliszę 18 x 43 - 100 sztuk</t>
  </si>
  <si>
    <t>Koperty RTG na kliszę 24 x 30 - 100 sztuk</t>
  </si>
  <si>
    <t>Koperty RTG na kliszę 35 x 35 - 100 sztuk</t>
  </si>
  <si>
    <t>Koperty RTG na kliszę 35 x 43 - 100 sztuk</t>
  </si>
  <si>
    <t>Koperty RTG na kliszę 5 x  7 - 100 sztuk</t>
  </si>
  <si>
    <t>Papier do EKG Aspel Acard A4 B56/Blue/Silver 112x25</t>
  </si>
  <si>
    <t>rolka</t>
  </si>
  <si>
    <t>Podany asortyment oraz szacowana kwota są danymi planowanymi przez Zamawiającego na 12 miesięcy</t>
  </si>
  <si>
    <t>Opatrunki gipsowe 10 cm SAFIX PLUS</t>
  </si>
  <si>
    <t>37.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</si>
</sst>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15]General"/>
    <numFmt numFmtId="165" formatCode="#,##0.00&quot; &quot;[$zł-415];[Red]&quot;-&quot;#,##0.00&quot; &quot;[$zł-415]"/>
    <numFmt numFmtId="166" formatCode="#,##0.00\ &quot;zł&quot;"/>
  </numFmts>
  <fonts count="2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2"/>
      <color rgb="FF11111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color rgb="FF000000"/>
      <name val="Calibri"/>
      <family val="2"/>
      <charset val="238"/>
    </font>
    <font>
      <u/>
      <sz val="11"/>
      <color rgb="FF0563C1"/>
      <name val="Calibri"/>
      <family val="2"/>
      <charset val="238"/>
    </font>
    <font>
      <b/>
      <i/>
      <sz val="16"/>
      <color theme="1"/>
      <name val="Arial"/>
      <family val="2"/>
      <charset val="238"/>
    </font>
    <font>
      <b/>
      <i/>
      <u/>
      <sz val="11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b/>
      <i/>
      <sz val="16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u/>
      <sz val="11"/>
      <color indexed="30"/>
      <name val="Calibri"/>
      <family val="2"/>
      <charset val="238"/>
    </font>
    <font>
      <b/>
      <sz val="18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2">
    <xf numFmtId="0" fontId="0" fillId="0" borderId="0"/>
    <xf numFmtId="0" fontId="3" fillId="0" borderId="0" applyNumberFormat="0" applyFill="0" applyBorder="0" applyAlignment="0" applyProtection="0"/>
    <xf numFmtId="0" fontId="11" fillId="0" borderId="0"/>
    <xf numFmtId="164" fontId="13" fillId="0" borderId="0"/>
    <xf numFmtId="164" fontId="12" fillId="0" borderId="0"/>
    <xf numFmtId="0" fontId="14" fillId="0" borderId="0">
      <alignment horizontal="center"/>
    </xf>
    <xf numFmtId="0" fontId="14" fillId="0" borderId="0">
      <alignment horizontal="center" textRotation="90"/>
    </xf>
    <xf numFmtId="0" fontId="15" fillId="0" borderId="0"/>
    <xf numFmtId="0" fontId="15" fillId="0" borderId="0"/>
    <xf numFmtId="0" fontId="18" fillId="0" borderId="0" applyNumberFormat="0" applyBorder="0" applyProtection="0"/>
    <xf numFmtId="0" fontId="16" fillId="0" borderId="0"/>
    <xf numFmtId="164" fontId="13" fillId="0" borderId="0" applyBorder="0" applyProtection="0"/>
    <xf numFmtId="0" fontId="17" fillId="0" borderId="0" applyNumberFormat="0" applyBorder="0" applyProtection="0">
      <alignment horizontal="center"/>
    </xf>
    <xf numFmtId="0" fontId="17" fillId="0" borderId="0" applyNumberFormat="0" applyBorder="0" applyProtection="0">
      <alignment horizontal="center" textRotation="90"/>
    </xf>
    <xf numFmtId="165" fontId="18" fillId="0" borderId="0" applyBorder="0" applyProtection="0"/>
    <xf numFmtId="164" fontId="12" fillId="0" borderId="0" applyBorder="0" applyProtection="0"/>
    <xf numFmtId="0" fontId="10" fillId="0" borderId="0"/>
    <xf numFmtId="0" fontId="3" fillId="0" borderId="0" applyNumberFormat="0" applyFill="0" applyBorder="0" applyAlignment="0" applyProtection="0"/>
    <xf numFmtId="165" fontId="15" fillId="0" borderId="0"/>
    <xf numFmtId="0" fontId="19" fillId="0" borderId="0"/>
    <xf numFmtId="0" fontId="20" fillId="0" borderId="0"/>
    <xf numFmtId="0" fontId="21" fillId="0" borderId="0"/>
  </cellStyleXfs>
  <cellXfs count="49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/>
    <xf numFmtId="0" fontId="6" fillId="5" borderId="1" xfId="0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center"/>
    </xf>
    <xf numFmtId="0" fontId="0" fillId="5" borderId="1" xfId="0" applyFill="1" applyBorder="1"/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10" fontId="5" fillId="5" borderId="1" xfId="0" applyNumberFormat="1" applyFont="1" applyFill="1" applyBorder="1" applyAlignment="1">
      <alignment horizontal="center" vertical="center" wrapText="1"/>
    </xf>
    <xf numFmtId="10" fontId="0" fillId="0" borderId="0" xfId="0" applyNumberFormat="1"/>
    <xf numFmtId="166" fontId="0" fillId="5" borderId="1" xfId="0" applyNumberFormat="1" applyFill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0" fontId="0" fillId="0" borderId="1" xfId="0" applyNumberFormat="1" applyBorder="1" applyAlignment="1">
      <alignment horizontal="center"/>
    </xf>
    <xf numFmtId="0" fontId="0" fillId="5" borderId="0" xfId="0" applyFill="1"/>
    <xf numFmtId="10" fontId="0" fillId="5" borderId="0" xfId="0" applyNumberFormat="1" applyFill="1"/>
    <xf numFmtId="0" fontId="1" fillId="5" borderId="1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right" vertical="center"/>
    </xf>
    <xf numFmtId="166" fontId="7" fillId="4" borderId="3" xfId="1" applyNumberFormat="1" applyFont="1" applyFill="1" applyBorder="1" applyAlignment="1">
      <alignment horizontal="left" vertical="center"/>
    </xf>
    <xf numFmtId="166" fontId="23" fillId="4" borderId="3" xfId="1" applyNumberFormat="1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4" fillId="5" borderId="1" xfId="0" applyFont="1" applyFill="1" applyBorder="1" applyAlignment="1"/>
    <xf numFmtId="166" fontId="1" fillId="5" borderId="1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166" fontId="0" fillId="4" borderId="1" xfId="0" applyNumberFormat="1" applyFill="1" applyBorder="1" applyAlignment="1">
      <alignment horizontal="center"/>
    </xf>
    <xf numFmtId="0" fontId="6" fillId="5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5" borderId="1" xfId="0" applyFont="1" applyFill="1" applyBorder="1"/>
    <xf numFmtId="0" fontId="8" fillId="5" borderId="1" xfId="0" applyFont="1" applyFill="1" applyBorder="1" applyAlignment="1">
      <alignment horizontal="left" vertical="center"/>
    </xf>
    <xf numFmtId="0" fontId="7" fillId="5" borderId="1" xfId="0" applyFont="1" applyFill="1" applyBorder="1" applyAlignment="1">
      <alignment horizontal="left" vertical="center"/>
    </xf>
    <xf numFmtId="0" fontId="9" fillId="5" borderId="2" xfId="0" applyFont="1" applyFill="1" applyBorder="1" applyAlignment="1">
      <alignment vertical="center" wrapText="1"/>
    </xf>
    <xf numFmtId="0" fontId="4" fillId="5" borderId="2" xfId="0" applyFont="1" applyFill="1" applyBorder="1" applyAlignment="1">
      <alignment horizontal="left" vertical="center"/>
    </xf>
    <xf numFmtId="0" fontId="7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left" vertical="center"/>
    </xf>
    <xf numFmtId="0" fontId="4" fillId="5" borderId="1" xfId="0" applyFont="1" applyFill="1" applyBorder="1" applyAlignment="1">
      <alignment vertical="center"/>
    </xf>
    <xf numFmtId="0" fontId="4" fillId="5" borderId="1" xfId="0" applyFont="1" applyFill="1" applyBorder="1"/>
    <xf numFmtId="166" fontId="0" fillId="2" borderId="1" xfId="0" applyNumberFormat="1" applyFill="1" applyBorder="1" applyAlignment="1">
      <alignment horizontal="center"/>
    </xf>
    <xf numFmtId="166" fontId="4" fillId="5" borderId="1" xfId="0" applyNumberFormat="1" applyFont="1" applyFill="1" applyBorder="1" applyAlignment="1"/>
    <xf numFmtId="166" fontId="0" fillId="0" borderId="0" xfId="0" applyNumberFormat="1"/>
    <xf numFmtId="0" fontId="7" fillId="3" borderId="0" xfId="1" applyFont="1" applyFill="1" applyBorder="1" applyAlignment="1">
      <alignment horizontal="center" vertical="center"/>
    </xf>
    <xf numFmtId="0" fontId="0" fillId="5" borderId="0" xfId="0" applyFill="1" applyAlignment="1">
      <alignment horizontal="right"/>
    </xf>
    <xf numFmtId="0" fontId="22" fillId="5" borderId="0" xfId="0" applyFont="1" applyFill="1" applyAlignment="1">
      <alignment horizontal="center" vertical="center"/>
    </xf>
    <xf numFmtId="0" fontId="7" fillId="3" borderId="4" xfId="1" applyFont="1" applyFill="1" applyBorder="1" applyAlignment="1">
      <alignment horizontal="right" vertical="center"/>
    </xf>
    <xf numFmtId="0" fontId="7" fillId="3" borderId="3" xfId="1" applyFont="1" applyFill="1" applyBorder="1" applyAlignment="1">
      <alignment horizontal="right" vertical="center"/>
    </xf>
    <xf numFmtId="0" fontId="1" fillId="5" borderId="1" xfId="0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22">
    <cellStyle name="Excel Built-in Hyperlink" xfId="3" xr:uid="{743E6F6B-6916-415A-A5B1-BB5E08898837}"/>
    <cellStyle name="Excel Built-in Hyperlink 2" xfId="11" xr:uid="{F4A27BF5-87F4-4FF9-A346-D7E95CDF03C9}"/>
    <cellStyle name="Excel Built-in Normal" xfId="4" xr:uid="{93683328-0D4C-486B-9867-CA711B1AF051}"/>
    <cellStyle name="Excel Built-in Normal 2" xfId="15" xr:uid="{E361691D-C5CA-406E-B393-2C0826630154}"/>
    <cellStyle name="Excel Built-in Normal 3" xfId="20" xr:uid="{E2A7F8C2-923B-441B-AF0E-A1A809462E7E}"/>
    <cellStyle name="Heading" xfId="5" xr:uid="{F0A0EB70-8E4E-4029-82D4-8F3E129BAB5F}"/>
    <cellStyle name="Heading 2" xfId="12" xr:uid="{FD3DC35F-2B1F-4579-818D-16508650CBDC}"/>
    <cellStyle name="Heading1" xfId="6" xr:uid="{72A0B26A-1192-4A7C-896F-EC41D6B54219}"/>
    <cellStyle name="Heading1 2" xfId="13" xr:uid="{7FC75CE2-5971-4FDC-8589-18D05241B258}"/>
    <cellStyle name="Hiperłącze" xfId="1" builtinId="8"/>
    <cellStyle name="Hiperłącze 2" xfId="17" xr:uid="{A7574502-B469-485C-B015-21B41B0ED017}"/>
    <cellStyle name="Hiperłącze 3" xfId="21" xr:uid="{C7B870E9-321B-4563-8BCD-5426D00463CA}"/>
    <cellStyle name="Normalny" xfId="0" builtinId="0"/>
    <cellStyle name="Normalny 2" xfId="2" xr:uid="{DD0DF82F-216B-436C-816E-113DCFAE1925}"/>
    <cellStyle name="Normalny 2 2" xfId="16" xr:uid="{7D51B0A8-A4B7-4AD4-A600-308C0F152ABC}"/>
    <cellStyle name="Normalny 3" xfId="10" xr:uid="{C3B22C7F-6CD8-4C1A-A56B-95F0B8780B32}"/>
    <cellStyle name="Normalny 4" xfId="19" xr:uid="{5DA78589-B95F-4115-9360-A062C5582ACE}"/>
    <cellStyle name="Result" xfId="7" xr:uid="{3A072B63-1AFB-4131-9DBE-C65114221C37}"/>
    <cellStyle name="Result 2" xfId="9" xr:uid="{226F5ECA-485F-4CB6-BE7C-44E7D9B80E9D}"/>
    <cellStyle name="Result2" xfId="8" xr:uid="{1DEE8F7B-4849-4F80-8CAA-6C2F77D1C68E}"/>
    <cellStyle name="Result2 2" xfId="14" xr:uid="{3285248A-00C6-4170-B311-53EC6A18B290}"/>
    <cellStyle name="Result2 3" xfId="18" xr:uid="{4F75E5EA-2848-42D8-88A9-6AB256743A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E2C6D-25B1-4669-B2FF-4CD27616A0AC}">
  <sheetPr>
    <pageSetUpPr fitToPage="1"/>
  </sheetPr>
  <dimension ref="A1:H17"/>
  <sheetViews>
    <sheetView workbookViewId="0">
      <selection activeCell="C24" sqref="C24"/>
    </sheetView>
  </sheetViews>
  <sheetFormatPr defaultRowHeight="15" x14ac:dyDescent="0.25"/>
  <cols>
    <col min="1" max="1" width="3.85546875" bestFit="1" customWidth="1"/>
    <col min="2" max="2" width="13.5703125" bestFit="1" customWidth="1"/>
    <col min="3" max="3" width="69.85546875" bestFit="1" customWidth="1"/>
    <col min="4" max="4" width="23.42578125" style="3" customWidth="1"/>
    <col min="5" max="5" width="19.42578125" style="3" hidden="1" customWidth="1"/>
    <col min="6" max="6" width="19.42578125" style="3" customWidth="1"/>
    <col min="7" max="7" width="25" customWidth="1"/>
    <col min="8" max="8" width="0" hidden="1" customWidth="1"/>
  </cols>
  <sheetData>
    <row r="1" spans="1:8" x14ac:dyDescent="0.25">
      <c r="A1" s="43" t="s">
        <v>215</v>
      </c>
      <c r="B1" s="43"/>
      <c r="C1" s="43"/>
      <c r="D1" s="43"/>
      <c r="E1" s="43"/>
      <c r="F1" s="43"/>
      <c r="G1" s="43"/>
    </row>
    <row r="2" spans="1:8" ht="23.25" x14ac:dyDescent="0.25">
      <c r="A2" s="44" t="s">
        <v>216</v>
      </c>
      <c r="B2" s="44"/>
      <c r="C2" s="44"/>
      <c r="D2" s="44"/>
      <c r="E2" s="44"/>
      <c r="F2" s="44"/>
      <c r="G2" s="44"/>
    </row>
    <row r="3" spans="1:8" ht="15.75" x14ac:dyDescent="0.25">
      <c r="A3" s="42" t="s">
        <v>241</v>
      </c>
      <c r="B3" s="42"/>
      <c r="C3" s="42"/>
      <c r="D3" s="42"/>
      <c r="E3" s="42"/>
      <c r="F3" s="42"/>
      <c r="G3" s="42"/>
    </row>
    <row r="4" spans="1:8" ht="31.5" x14ac:dyDescent="0.25">
      <c r="A4" s="8" t="s">
        <v>1</v>
      </c>
      <c r="B4" s="8" t="s">
        <v>233</v>
      </c>
      <c r="C4" s="8" t="s">
        <v>0</v>
      </c>
      <c r="D4" s="9" t="s">
        <v>218</v>
      </c>
      <c r="E4" s="9" t="s">
        <v>211</v>
      </c>
      <c r="F4" s="9" t="s">
        <v>211</v>
      </c>
      <c r="G4" s="35" t="s">
        <v>250</v>
      </c>
    </row>
    <row r="5" spans="1:8" ht="15.75" x14ac:dyDescent="0.25">
      <c r="A5" s="4" t="s">
        <v>2</v>
      </c>
      <c r="B5" s="5" t="s">
        <v>222</v>
      </c>
      <c r="C5" s="24" t="s">
        <v>232</v>
      </c>
      <c r="D5" s="40">
        <v>4550</v>
      </c>
      <c r="E5" s="27">
        <f>'ZADANIE 1'!E28</f>
        <v>0</v>
      </c>
      <c r="F5" s="27" t="str">
        <f>IF(E5&lt;&gt;0,E5,"X")</f>
        <v>X</v>
      </c>
      <c r="G5" s="39"/>
    </row>
    <row r="6" spans="1:8" ht="15.75" x14ac:dyDescent="0.25">
      <c r="A6" s="4" t="s">
        <v>3</v>
      </c>
      <c r="B6" s="5" t="s">
        <v>223</v>
      </c>
      <c r="C6" s="24" t="s">
        <v>234</v>
      </c>
      <c r="D6" s="40">
        <v>1000</v>
      </c>
      <c r="E6" s="27">
        <f>'ZADANIE 2'!E20</f>
        <v>0</v>
      </c>
      <c r="F6" s="27" t="str">
        <f t="shared" ref="F6:F14" si="0">IF(E6&lt;&gt;0,E6,"X")</f>
        <v>X</v>
      </c>
      <c r="G6" s="39"/>
    </row>
    <row r="7" spans="1:8" ht="15.75" x14ac:dyDescent="0.25">
      <c r="A7" s="4" t="s">
        <v>4</v>
      </c>
      <c r="B7" s="5" t="s">
        <v>224</v>
      </c>
      <c r="C7" s="24" t="s">
        <v>235</v>
      </c>
      <c r="D7" s="40">
        <v>3850</v>
      </c>
      <c r="E7" s="27">
        <f>'ZADANIE 3'!E12</f>
        <v>0</v>
      </c>
      <c r="F7" s="27" t="str">
        <f t="shared" si="0"/>
        <v>X</v>
      </c>
      <c r="G7" s="39"/>
    </row>
    <row r="8" spans="1:8" ht="15.75" x14ac:dyDescent="0.25">
      <c r="A8" s="4" t="s">
        <v>5</v>
      </c>
      <c r="B8" s="5" t="s">
        <v>225</v>
      </c>
      <c r="C8" s="24" t="s">
        <v>237</v>
      </c>
      <c r="D8" s="40">
        <v>1000</v>
      </c>
      <c r="E8" s="27">
        <f>'ZADANIE 4'!E8</f>
        <v>0</v>
      </c>
      <c r="F8" s="27" t="str">
        <f t="shared" si="0"/>
        <v>X</v>
      </c>
      <c r="G8" s="39"/>
    </row>
    <row r="9" spans="1:8" ht="15.75" x14ac:dyDescent="0.25">
      <c r="A9" s="4" t="s">
        <v>6</v>
      </c>
      <c r="B9" s="5" t="s">
        <v>226</v>
      </c>
      <c r="C9" s="24" t="s">
        <v>240</v>
      </c>
      <c r="D9" s="40">
        <v>4100</v>
      </c>
      <c r="E9" s="27">
        <f>'ZADANIE 5'!E13</f>
        <v>0</v>
      </c>
      <c r="F9" s="27" t="str">
        <f t="shared" si="0"/>
        <v>X</v>
      </c>
      <c r="G9" s="39"/>
    </row>
    <row r="10" spans="1:8" ht="15.75" x14ac:dyDescent="0.25">
      <c r="A10" s="4" t="s">
        <v>7</v>
      </c>
      <c r="B10" s="5" t="s">
        <v>227</v>
      </c>
      <c r="C10" s="24" t="s">
        <v>243</v>
      </c>
      <c r="D10" s="40">
        <v>25100</v>
      </c>
      <c r="E10" s="27">
        <f>'ZADANIE 6'!E22</f>
        <v>0</v>
      </c>
      <c r="F10" s="27" t="str">
        <f t="shared" si="0"/>
        <v>X</v>
      </c>
      <c r="G10" s="39"/>
    </row>
    <row r="11" spans="1:8" ht="15.75" x14ac:dyDescent="0.25">
      <c r="A11" s="4" t="s">
        <v>8</v>
      </c>
      <c r="B11" s="5" t="s">
        <v>228</v>
      </c>
      <c r="C11" s="24" t="s">
        <v>244</v>
      </c>
      <c r="D11" s="40">
        <v>8050</v>
      </c>
      <c r="E11" s="27">
        <f>'ZADANIE 7'!E43</f>
        <v>0</v>
      </c>
      <c r="F11" s="27" t="str">
        <f t="shared" si="0"/>
        <v>X</v>
      </c>
      <c r="G11" s="39"/>
    </row>
    <row r="12" spans="1:8" ht="15.75" x14ac:dyDescent="0.25">
      <c r="A12" s="4" t="s">
        <v>9</v>
      </c>
      <c r="B12" s="5" t="s">
        <v>229</v>
      </c>
      <c r="C12" s="24" t="s">
        <v>247</v>
      </c>
      <c r="D12" s="40">
        <v>4850</v>
      </c>
      <c r="E12" s="27">
        <f>'ZADANIE 8'!E20</f>
        <v>0</v>
      </c>
      <c r="F12" s="27" t="str">
        <f t="shared" si="0"/>
        <v>X</v>
      </c>
      <c r="G12" s="39"/>
    </row>
    <row r="13" spans="1:8" ht="15.75" x14ac:dyDescent="0.25">
      <c r="A13" s="4" t="s">
        <v>10</v>
      </c>
      <c r="B13" s="5" t="s">
        <v>230</v>
      </c>
      <c r="C13" s="24" t="s">
        <v>249</v>
      </c>
      <c r="D13" s="40">
        <v>19800</v>
      </c>
      <c r="E13" s="27">
        <f>'ZADANIE 9'!E23</f>
        <v>0</v>
      </c>
      <c r="F13" s="27" t="str">
        <f t="shared" si="0"/>
        <v>X</v>
      </c>
      <c r="G13" s="39"/>
    </row>
    <row r="14" spans="1:8" ht="15.75" x14ac:dyDescent="0.25">
      <c r="A14" s="4" t="s">
        <v>11</v>
      </c>
      <c r="B14" s="5" t="s">
        <v>231</v>
      </c>
      <c r="C14" s="24" t="s">
        <v>252</v>
      </c>
      <c r="D14" s="40">
        <v>7400</v>
      </c>
      <c r="E14" s="27">
        <f>'ZADANIE 10'!E41</f>
        <v>0</v>
      </c>
      <c r="F14" s="27" t="str">
        <f t="shared" si="0"/>
        <v>X</v>
      </c>
      <c r="G14" s="39"/>
    </row>
    <row r="15" spans="1:8" ht="15.75" x14ac:dyDescent="0.25">
      <c r="A15" s="42" t="s">
        <v>261</v>
      </c>
      <c r="B15" s="42"/>
      <c r="C15" s="42"/>
      <c r="D15" s="42"/>
      <c r="E15" s="42"/>
      <c r="F15" s="42"/>
      <c r="G15" s="42"/>
      <c r="H15" s="42"/>
    </row>
    <row r="17" spans="4:4" x14ac:dyDescent="0.25">
      <c r="D17" s="41"/>
    </row>
  </sheetData>
  <mergeCells count="4">
    <mergeCell ref="A15:H15"/>
    <mergeCell ref="A1:G1"/>
    <mergeCell ref="A2:G2"/>
    <mergeCell ref="A3:G3"/>
  </mergeCells>
  <phoneticPr fontId="2" type="noConversion"/>
  <pageMargins left="0.25" right="0.25" top="0.75" bottom="0.75" header="0.3" footer="0.3"/>
  <pageSetup paperSize="9"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43009-BCF3-4BAA-9D08-0FF3DBF9629C}">
  <sheetPr codeName="Arkusz2">
    <pageSetUpPr fitToPage="1"/>
  </sheetPr>
  <dimension ref="A1:K29"/>
  <sheetViews>
    <sheetView topLeftCell="A2" workbookViewId="0">
      <selection activeCell="A28" sqref="A28:XFD28"/>
    </sheetView>
  </sheetViews>
  <sheetFormatPr defaultRowHeight="15" x14ac:dyDescent="0.25"/>
  <cols>
    <col min="1" max="1" width="3.85546875" bestFit="1" customWidth="1"/>
    <col min="2" max="2" width="30.42578125" bestFit="1" customWidth="1"/>
    <col min="3" max="3" width="11" bestFit="1" customWidth="1"/>
    <col min="4" max="4" width="14.85546875" customWidth="1"/>
    <col min="5" max="5" width="19.5703125" customWidth="1"/>
    <col min="6" max="6" width="20.140625" customWidth="1"/>
    <col min="7" max="7" width="11.85546875" style="11" customWidth="1"/>
    <col min="8" max="8" width="97.5703125" customWidth="1"/>
  </cols>
  <sheetData>
    <row r="1" spans="1:11" s="3" customFormat="1" x14ac:dyDescent="0.25">
      <c r="A1" s="43" t="s">
        <v>215</v>
      </c>
      <c r="B1" s="43"/>
      <c r="C1" s="43"/>
      <c r="D1" s="43"/>
      <c r="E1" s="43"/>
      <c r="F1" s="43"/>
      <c r="G1" s="43"/>
      <c r="H1" s="43"/>
      <c r="I1" s="48"/>
      <c r="J1" s="48"/>
      <c r="K1" s="48"/>
    </row>
    <row r="2" spans="1:11" s="3" customFormat="1" ht="39.75" customHeight="1" x14ac:dyDescent="0.25">
      <c r="A2" s="44" t="s">
        <v>216</v>
      </c>
      <c r="B2" s="44"/>
      <c r="C2" s="44"/>
      <c r="D2" s="44"/>
      <c r="E2" s="44"/>
      <c r="F2" s="44"/>
      <c r="G2" s="44"/>
      <c r="H2" s="44"/>
      <c r="I2" s="48"/>
      <c r="J2" s="48"/>
      <c r="K2" s="48"/>
    </row>
    <row r="3" spans="1:11" ht="29.25" customHeight="1" x14ac:dyDescent="0.25">
      <c r="A3" s="42" t="s">
        <v>210</v>
      </c>
      <c r="B3" s="42"/>
      <c r="C3" s="42"/>
      <c r="D3" s="42"/>
      <c r="E3" s="42"/>
      <c r="F3" s="42"/>
      <c r="G3" s="42"/>
      <c r="H3" s="42"/>
      <c r="I3" s="48"/>
      <c r="J3" s="48"/>
      <c r="K3" s="48"/>
    </row>
    <row r="4" spans="1:11" s="3" customFormat="1" ht="29.25" customHeight="1" x14ac:dyDescent="0.25">
      <c r="A4" s="45" t="s">
        <v>219</v>
      </c>
      <c r="B4" s="46"/>
      <c r="C4" s="46"/>
      <c r="D4" s="46"/>
      <c r="E4" s="46"/>
      <c r="F4" s="46"/>
      <c r="G4" s="46"/>
      <c r="H4" s="20">
        <f>PODSUMOWANIE!D5</f>
        <v>4550</v>
      </c>
    </row>
    <row r="5" spans="1:11" ht="31.5" x14ac:dyDescent="0.25">
      <c r="A5" s="8" t="s">
        <v>1</v>
      </c>
      <c r="B5" s="8" t="s">
        <v>21</v>
      </c>
      <c r="C5" s="8" t="s">
        <v>22</v>
      </c>
      <c r="D5" s="8" t="s">
        <v>23</v>
      </c>
      <c r="E5" s="9" t="s">
        <v>211</v>
      </c>
      <c r="F5" s="9" t="s">
        <v>212</v>
      </c>
      <c r="G5" s="10" t="s">
        <v>213</v>
      </c>
      <c r="H5" s="9" t="s">
        <v>214</v>
      </c>
    </row>
    <row r="6" spans="1:11" ht="15.75" x14ac:dyDescent="0.25">
      <c r="A6" s="4" t="s">
        <v>2</v>
      </c>
      <c r="B6" s="5" t="s">
        <v>192</v>
      </c>
      <c r="C6" s="6">
        <v>1</v>
      </c>
      <c r="D6" s="6" t="s">
        <v>18</v>
      </c>
      <c r="E6" s="12">
        <f>F6*C6*(1+G6)</f>
        <v>0</v>
      </c>
      <c r="F6" s="13"/>
      <c r="G6" s="14"/>
      <c r="H6" s="1"/>
    </row>
    <row r="7" spans="1:11" ht="15.75" x14ac:dyDescent="0.25">
      <c r="A7" s="4" t="s">
        <v>3</v>
      </c>
      <c r="B7" s="5" t="s">
        <v>193</v>
      </c>
      <c r="C7" s="6">
        <v>1</v>
      </c>
      <c r="D7" s="6" t="s">
        <v>18</v>
      </c>
      <c r="E7" s="12">
        <f t="shared" ref="E7:E27" si="0">F7*C7*(1+G7)</f>
        <v>0</v>
      </c>
      <c r="F7" s="13"/>
      <c r="G7" s="14"/>
      <c r="H7" s="1"/>
    </row>
    <row r="8" spans="1:11" ht="15.75" x14ac:dyDescent="0.25">
      <c r="A8" s="4" t="s">
        <v>4</v>
      </c>
      <c r="B8" s="5" t="s">
        <v>194</v>
      </c>
      <c r="C8" s="6">
        <v>1</v>
      </c>
      <c r="D8" s="6" t="s">
        <v>18</v>
      </c>
      <c r="E8" s="12">
        <f t="shared" si="0"/>
        <v>0</v>
      </c>
      <c r="F8" s="13"/>
      <c r="G8" s="14"/>
      <c r="H8" s="1"/>
    </row>
    <row r="9" spans="1:11" ht="15.75" x14ac:dyDescent="0.25">
      <c r="A9" s="4" t="s">
        <v>5</v>
      </c>
      <c r="B9" s="5" t="s">
        <v>195</v>
      </c>
      <c r="C9" s="6">
        <v>1</v>
      </c>
      <c r="D9" s="6" t="s">
        <v>18</v>
      </c>
      <c r="E9" s="12">
        <f t="shared" si="0"/>
        <v>0</v>
      </c>
      <c r="F9" s="13"/>
      <c r="G9" s="14"/>
      <c r="H9" s="1"/>
    </row>
    <row r="10" spans="1:11" ht="15.75" x14ac:dyDescent="0.25">
      <c r="A10" s="4" t="s">
        <v>6</v>
      </c>
      <c r="B10" s="5" t="s">
        <v>196</v>
      </c>
      <c r="C10" s="6">
        <v>1</v>
      </c>
      <c r="D10" s="6" t="s">
        <v>18</v>
      </c>
      <c r="E10" s="12">
        <f t="shared" si="0"/>
        <v>0</v>
      </c>
      <c r="F10" s="13"/>
      <c r="G10" s="14"/>
      <c r="H10" s="1"/>
    </row>
    <row r="11" spans="1:11" ht="15.75" x14ac:dyDescent="0.25">
      <c r="A11" s="4" t="s">
        <v>7</v>
      </c>
      <c r="B11" s="5" t="s">
        <v>197</v>
      </c>
      <c r="C11" s="6">
        <v>1</v>
      </c>
      <c r="D11" s="6" t="s">
        <v>18</v>
      </c>
      <c r="E11" s="12">
        <f t="shared" si="0"/>
        <v>0</v>
      </c>
      <c r="F11" s="13"/>
      <c r="G11" s="14"/>
      <c r="H11" s="1"/>
    </row>
    <row r="12" spans="1:11" ht="15.75" x14ac:dyDescent="0.25">
      <c r="A12" s="4" t="s">
        <v>8</v>
      </c>
      <c r="B12" s="5" t="s">
        <v>198</v>
      </c>
      <c r="C12" s="6">
        <v>1</v>
      </c>
      <c r="D12" s="6" t="s">
        <v>18</v>
      </c>
      <c r="E12" s="12">
        <f t="shared" si="0"/>
        <v>0</v>
      </c>
      <c r="F12" s="13"/>
      <c r="G12" s="14"/>
      <c r="H12" s="1"/>
    </row>
    <row r="13" spans="1:11" ht="15.75" x14ac:dyDescent="0.25">
      <c r="A13" s="4" t="s">
        <v>9</v>
      </c>
      <c r="B13" s="5" t="s">
        <v>199</v>
      </c>
      <c r="C13" s="6">
        <v>1</v>
      </c>
      <c r="D13" s="6" t="s">
        <v>18</v>
      </c>
      <c r="E13" s="12">
        <f t="shared" si="0"/>
        <v>0</v>
      </c>
      <c r="F13" s="13"/>
      <c r="G13" s="14"/>
      <c r="H13" s="1"/>
    </row>
    <row r="14" spans="1:11" ht="15.75" x14ac:dyDescent="0.25">
      <c r="A14" s="4" t="s">
        <v>10</v>
      </c>
      <c r="B14" s="5" t="s">
        <v>200</v>
      </c>
      <c r="C14" s="6">
        <v>1</v>
      </c>
      <c r="D14" s="6" t="s">
        <v>18</v>
      </c>
      <c r="E14" s="12">
        <f t="shared" si="0"/>
        <v>0</v>
      </c>
      <c r="F14" s="13"/>
      <c r="G14" s="14"/>
      <c r="H14" s="1"/>
    </row>
    <row r="15" spans="1:11" ht="15.75" x14ac:dyDescent="0.25">
      <c r="A15" s="4" t="s">
        <v>11</v>
      </c>
      <c r="B15" s="5" t="s">
        <v>201</v>
      </c>
      <c r="C15" s="6">
        <v>1</v>
      </c>
      <c r="D15" s="6" t="s">
        <v>18</v>
      </c>
      <c r="E15" s="12">
        <f t="shared" si="0"/>
        <v>0</v>
      </c>
      <c r="F15" s="13"/>
      <c r="G15" s="14"/>
      <c r="H15" s="1"/>
    </row>
    <row r="16" spans="1:11" ht="15.75" x14ac:dyDescent="0.25">
      <c r="A16" s="4" t="s">
        <v>12</v>
      </c>
      <c r="B16" s="5" t="s">
        <v>24</v>
      </c>
      <c r="C16" s="6">
        <v>1</v>
      </c>
      <c r="D16" s="6" t="s">
        <v>18</v>
      </c>
      <c r="E16" s="12">
        <f t="shared" si="0"/>
        <v>0</v>
      </c>
      <c r="F16" s="13"/>
      <c r="G16" s="14"/>
      <c r="H16" s="1"/>
    </row>
    <row r="17" spans="1:8" ht="15.75" x14ac:dyDescent="0.25">
      <c r="A17" s="4" t="s">
        <v>13</v>
      </c>
      <c r="B17" s="5" t="s">
        <v>27</v>
      </c>
      <c r="C17" s="6">
        <v>1</v>
      </c>
      <c r="D17" s="6" t="s">
        <v>25</v>
      </c>
      <c r="E17" s="12">
        <f t="shared" si="0"/>
        <v>0</v>
      </c>
      <c r="F17" s="13"/>
      <c r="G17" s="14"/>
      <c r="H17" s="1"/>
    </row>
    <row r="18" spans="1:8" ht="15.75" x14ac:dyDescent="0.25">
      <c r="A18" s="4" t="s">
        <v>14</v>
      </c>
      <c r="B18" s="5" t="s">
        <v>28</v>
      </c>
      <c r="C18" s="6">
        <v>1</v>
      </c>
      <c r="D18" s="6" t="s">
        <v>25</v>
      </c>
      <c r="E18" s="12">
        <f t="shared" si="0"/>
        <v>0</v>
      </c>
      <c r="F18" s="13"/>
      <c r="G18" s="14"/>
      <c r="H18" s="1"/>
    </row>
    <row r="19" spans="1:8" ht="15.75" x14ac:dyDescent="0.25">
      <c r="A19" s="4" t="s">
        <v>15</v>
      </c>
      <c r="B19" s="5" t="s">
        <v>26</v>
      </c>
      <c r="C19" s="6">
        <v>1</v>
      </c>
      <c r="D19" s="6" t="s">
        <v>25</v>
      </c>
      <c r="E19" s="12">
        <f t="shared" si="0"/>
        <v>0</v>
      </c>
      <c r="F19" s="13"/>
      <c r="G19" s="14"/>
      <c r="H19" s="1"/>
    </row>
    <row r="20" spans="1:8" ht="15.75" x14ac:dyDescent="0.25">
      <c r="A20" s="4" t="s">
        <v>16</v>
      </c>
      <c r="B20" s="5" t="s">
        <v>202</v>
      </c>
      <c r="C20" s="6">
        <v>1</v>
      </c>
      <c r="D20" s="6" t="s">
        <v>18</v>
      </c>
      <c r="E20" s="12">
        <f t="shared" si="0"/>
        <v>0</v>
      </c>
      <c r="F20" s="13"/>
      <c r="G20" s="14"/>
      <c r="H20" s="1"/>
    </row>
    <row r="21" spans="1:8" ht="15.75" x14ac:dyDescent="0.25">
      <c r="A21" s="4" t="s">
        <v>17</v>
      </c>
      <c r="B21" s="5" t="s">
        <v>203</v>
      </c>
      <c r="C21" s="6">
        <v>1</v>
      </c>
      <c r="D21" s="6" t="s">
        <v>18</v>
      </c>
      <c r="E21" s="12">
        <f t="shared" si="0"/>
        <v>0</v>
      </c>
      <c r="F21" s="13"/>
      <c r="G21" s="14"/>
      <c r="H21" s="1"/>
    </row>
    <row r="22" spans="1:8" ht="15.75" x14ac:dyDescent="0.25">
      <c r="A22" s="4" t="s">
        <v>33</v>
      </c>
      <c r="B22" s="5" t="s">
        <v>19</v>
      </c>
      <c r="C22" s="6">
        <v>1</v>
      </c>
      <c r="D22" s="6" t="s">
        <v>18</v>
      </c>
      <c r="E22" s="12">
        <f t="shared" si="0"/>
        <v>0</v>
      </c>
      <c r="F22" s="13"/>
      <c r="G22" s="14"/>
      <c r="H22" s="1"/>
    </row>
    <row r="23" spans="1:8" ht="15.75" x14ac:dyDescent="0.25">
      <c r="A23" s="4" t="s">
        <v>34</v>
      </c>
      <c r="B23" s="5" t="s">
        <v>20</v>
      </c>
      <c r="C23" s="6">
        <v>1</v>
      </c>
      <c r="D23" s="6" t="s">
        <v>18</v>
      </c>
      <c r="E23" s="12">
        <f t="shared" si="0"/>
        <v>0</v>
      </c>
      <c r="F23" s="13"/>
      <c r="G23" s="14"/>
      <c r="H23" s="1"/>
    </row>
    <row r="24" spans="1:8" ht="15.75" x14ac:dyDescent="0.25">
      <c r="A24" s="4" t="s">
        <v>35</v>
      </c>
      <c r="B24" s="5" t="s">
        <v>32</v>
      </c>
      <c r="C24" s="6">
        <v>1</v>
      </c>
      <c r="D24" s="6" t="s">
        <v>25</v>
      </c>
      <c r="E24" s="12">
        <f t="shared" si="0"/>
        <v>0</v>
      </c>
      <c r="F24" s="13"/>
      <c r="G24" s="14"/>
      <c r="H24" s="1"/>
    </row>
    <row r="25" spans="1:8" ht="15.75" x14ac:dyDescent="0.25">
      <c r="A25" s="4" t="s">
        <v>36</v>
      </c>
      <c r="B25" s="5" t="s">
        <v>31</v>
      </c>
      <c r="C25" s="6">
        <v>1</v>
      </c>
      <c r="D25" s="6" t="s">
        <v>25</v>
      </c>
      <c r="E25" s="12">
        <f t="shared" si="0"/>
        <v>0</v>
      </c>
      <c r="F25" s="13"/>
      <c r="G25" s="14"/>
      <c r="H25" s="1"/>
    </row>
    <row r="26" spans="1:8" ht="15.75" x14ac:dyDescent="0.25">
      <c r="A26" s="4" t="s">
        <v>37</v>
      </c>
      <c r="B26" s="5" t="s">
        <v>29</v>
      </c>
      <c r="C26" s="6">
        <v>1</v>
      </c>
      <c r="D26" s="6" t="s">
        <v>25</v>
      </c>
      <c r="E26" s="12">
        <f t="shared" si="0"/>
        <v>0</v>
      </c>
      <c r="F26" s="13"/>
      <c r="G26" s="14"/>
      <c r="H26" s="1"/>
    </row>
    <row r="27" spans="1:8" ht="15.75" x14ac:dyDescent="0.25">
      <c r="A27" s="4" t="s">
        <v>38</v>
      </c>
      <c r="B27" s="5" t="s">
        <v>30</v>
      </c>
      <c r="C27" s="6">
        <v>1</v>
      </c>
      <c r="D27" s="6" t="s">
        <v>25</v>
      </c>
      <c r="E27" s="12">
        <f t="shared" si="0"/>
        <v>0</v>
      </c>
      <c r="F27" s="13"/>
      <c r="G27" s="14"/>
      <c r="H27" s="1"/>
    </row>
    <row r="28" spans="1:8" x14ac:dyDescent="0.25">
      <c r="A28" s="47" t="s">
        <v>217</v>
      </c>
      <c r="B28" s="47"/>
      <c r="C28" s="17">
        <f>SUM(C6:C27)</f>
        <v>22</v>
      </c>
      <c r="D28" s="17"/>
      <c r="E28" s="17">
        <f t="shared" ref="E28:F28" si="1">SUM(E6:E27)</f>
        <v>0</v>
      </c>
      <c r="F28" s="17">
        <f t="shared" si="1"/>
        <v>0</v>
      </c>
      <c r="G28" s="16"/>
      <c r="H28" s="15"/>
    </row>
    <row r="29" spans="1:8" ht="15.75" x14ac:dyDescent="0.25">
      <c r="A29" s="42" t="s">
        <v>261</v>
      </c>
      <c r="B29" s="42"/>
      <c r="C29" s="42"/>
      <c r="D29" s="42"/>
      <c r="E29" s="42"/>
      <c r="F29" s="42"/>
      <c r="G29" s="42"/>
      <c r="H29" s="42"/>
    </row>
  </sheetData>
  <mergeCells count="8">
    <mergeCell ref="A29:H29"/>
    <mergeCell ref="A4:G4"/>
    <mergeCell ref="A28:B28"/>
    <mergeCell ref="I1:K2"/>
    <mergeCell ref="I3:K3"/>
    <mergeCell ref="A3:H3"/>
    <mergeCell ref="A1:H1"/>
    <mergeCell ref="A2:H2"/>
  </mergeCells>
  <phoneticPr fontId="2" type="noConversion"/>
  <pageMargins left="0.25" right="0.25" top="0.75" bottom="0.75" header="0.3" footer="0.3"/>
  <pageSetup paperSize="9" scale="6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6331D-D82F-432C-8D68-67213D354E54}">
  <sheetPr codeName="Arkusz3">
    <pageSetUpPr fitToPage="1"/>
  </sheetPr>
  <dimension ref="A1:H21"/>
  <sheetViews>
    <sheetView workbookViewId="0">
      <selection activeCell="H4" sqref="H4"/>
    </sheetView>
  </sheetViews>
  <sheetFormatPr defaultRowHeight="15" x14ac:dyDescent="0.25"/>
  <cols>
    <col min="1" max="1" width="3.85546875" bestFit="1" customWidth="1"/>
    <col min="2" max="2" width="66.5703125" bestFit="1" customWidth="1"/>
    <col min="3" max="3" width="11.85546875" customWidth="1"/>
    <col min="4" max="4" width="10.42578125" bestFit="1" customWidth="1"/>
    <col min="5" max="5" width="19.28515625" customWidth="1"/>
    <col min="6" max="6" width="18.85546875" customWidth="1"/>
    <col min="7" max="7" width="13.28515625" customWidth="1"/>
    <col min="8" max="8" width="59.85546875" customWidth="1"/>
  </cols>
  <sheetData>
    <row r="1" spans="1:8" s="3" customFormat="1" x14ac:dyDescent="0.25">
      <c r="A1" s="43" t="s">
        <v>215</v>
      </c>
      <c r="B1" s="43"/>
      <c r="C1" s="43"/>
      <c r="D1" s="43"/>
      <c r="E1" s="43"/>
      <c r="F1" s="43"/>
      <c r="G1" s="43"/>
      <c r="H1" s="43"/>
    </row>
    <row r="2" spans="1:8" s="3" customFormat="1" ht="23.25" x14ac:dyDescent="0.25">
      <c r="A2" s="44" t="s">
        <v>216</v>
      </c>
      <c r="B2" s="44"/>
      <c r="C2" s="44"/>
      <c r="D2" s="44"/>
      <c r="E2" s="44"/>
      <c r="F2" s="44"/>
      <c r="G2" s="44"/>
      <c r="H2" s="44"/>
    </row>
    <row r="3" spans="1:8" ht="36.75" customHeight="1" x14ac:dyDescent="0.25">
      <c r="A3" s="42" t="s">
        <v>220</v>
      </c>
      <c r="B3" s="42"/>
      <c r="C3" s="42"/>
      <c r="D3" s="42"/>
      <c r="E3" s="42"/>
      <c r="F3" s="42"/>
      <c r="G3" s="42"/>
      <c r="H3" s="42"/>
    </row>
    <row r="4" spans="1:8" ht="36.75" customHeight="1" x14ac:dyDescent="0.25">
      <c r="A4" s="45" t="s">
        <v>219</v>
      </c>
      <c r="B4" s="46"/>
      <c r="C4" s="46"/>
      <c r="D4" s="46"/>
      <c r="E4" s="46"/>
      <c r="F4" s="46"/>
      <c r="G4" s="46"/>
      <c r="H4" s="21">
        <f>PODSUMOWANIE!D6</f>
        <v>1000</v>
      </c>
    </row>
    <row r="5" spans="1:8" ht="31.5" x14ac:dyDescent="0.25">
      <c r="A5" s="8" t="s">
        <v>1</v>
      </c>
      <c r="B5" s="8" t="s">
        <v>21</v>
      </c>
      <c r="C5" s="8" t="s">
        <v>22</v>
      </c>
      <c r="D5" s="8" t="s">
        <v>23</v>
      </c>
      <c r="E5" s="9" t="s">
        <v>211</v>
      </c>
      <c r="F5" s="9" t="s">
        <v>212</v>
      </c>
      <c r="G5" s="10" t="s">
        <v>213</v>
      </c>
      <c r="H5" s="9" t="s">
        <v>214</v>
      </c>
    </row>
    <row r="6" spans="1:8" ht="15.75" x14ac:dyDescent="0.25">
      <c r="A6" s="18" t="s">
        <v>2</v>
      </c>
      <c r="B6" s="5" t="s">
        <v>44</v>
      </c>
      <c r="C6" s="22">
        <v>1</v>
      </c>
      <c r="D6" s="5" t="s">
        <v>18</v>
      </c>
      <c r="E6" s="12">
        <f>F6*C6*(1+G6)</f>
        <v>0</v>
      </c>
      <c r="F6" s="13"/>
      <c r="G6" s="14"/>
      <c r="H6" s="1"/>
    </row>
    <row r="7" spans="1:8" ht="15.75" customHeight="1" x14ac:dyDescent="0.25">
      <c r="A7" s="18" t="s">
        <v>3</v>
      </c>
      <c r="B7" s="5" t="s">
        <v>45</v>
      </c>
      <c r="C7" s="22">
        <v>1</v>
      </c>
      <c r="D7" s="5" t="s">
        <v>18</v>
      </c>
      <c r="E7" s="12">
        <f t="shared" ref="E7:E19" si="0">F7*C7*(1+G7)</f>
        <v>0</v>
      </c>
      <c r="F7" s="13"/>
      <c r="G7" s="14"/>
      <c r="H7" s="1"/>
    </row>
    <row r="8" spans="1:8" ht="15.75" customHeight="1" x14ac:dyDescent="0.25">
      <c r="A8" s="18" t="s">
        <v>4</v>
      </c>
      <c r="B8" s="5" t="s">
        <v>42</v>
      </c>
      <c r="C8" s="22">
        <v>1</v>
      </c>
      <c r="D8" s="5" t="s">
        <v>18</v>
      </c>
      <c r="E8" s="12">
        <f t="shared" si="0"/>
        <v>0</v>
      </c>
      <c r="F8" s="13"/>
      <c r="G8" s="14"/>
      <c r="H8" s="1"/>
    </row>
    <row r="9" spans="1:8" ht="15.75" x14ac:dyDescent="0.25">
      <c r="A9" s="18" t="s">
        <v>5</v>
      </c>
      <c r="B9" s="5" t="s">
        <v>43</v>
      </c>
      <c r="C9" s="22">
        <v>1</v>
      </c>
      <c r="D9" s="5" t="s">
        <v>18</v>
      </c>
      <c r="E9" s="12">
        <f t="shared" si="0"/>
        <v>0</v>
      </c>
      <c r="F9" s="13"/>
      <c r="G9" s="14"/>
      <c r="H9" s="1"/>
    </row>
    <row r="10" spans="1:8" ht="15.75" x14ac:dyDescent="0.25">
      <c r="A10" s="18" t="s">
        <v>6</v>
      </c>
      <c r="B10" s="5" t="s">
        <v>40</v>
      </c>
      <c r="C10" s="22">
        <v>1</v>
      </c>
      <c r="D10" s="5" t="s">
        <v>18</v>
      </c>
      <c r="E10" s="12">
        <f t="shared" si="0"/>
        <v>0</v>
      </c>
      <c r="F10" s="13"/>
      <c r="G10" s="14"/>
      <c r="H10" s="1"/>
    </row>
    <row r="11" spans="1:8" ht="15.75" x14ac:dyDescent="0.25">
      <c r="A11" s="18" t="s">
        <v>7</v>
      </c>
      <c r="B11" s="5" t="s">
        <v>41</v>
      </c>
      <c r="C11" s="22">
        <v>1</v>
      </c>
      <c r="D11" s="5" t="s">
        <v>18</v>
      </c>
      <c r="E11" s="12">
        <f t="shared" si="0"/>
        <v>0</v>
      </c>
      <c r="F11" s="13"/>
      <c r="G11" s="14"/>
      <c r="H11" s="1"/>
    </row>
    <row r="12" spans="1:8" ht="15.75" x14ac:dyDescent="0.25">
      <c r="A12" s="18" t="s">
        <v>8</v>
      </c>
      <c r="B12" s="5" t="s">
        <v>39</v>
      </c>
      <c r="C12" s="22">
        <v>1</v>
      </c>
      <c r="D12" s="5" t="s">
        <v>18</v>
      </c>
      <c r="E12" s="12">
        <f t="shared" si="0"/>
        <v>0</v>
      </c>
      <c r="F12" s="13"/>
      <c r="G12" s="14"/>
      <c r="H12" s="1"/>
    </row>
    <row r="13" spans="1:8" ht="15.75" x14ac:dyDescent="0.25">
      <c r="A13" s="18" t="s">
        <v>9</v>
      </c>
      <c r="B13" s="5" t="s">
        <v>48</v>
      </c>
      <c r="C13" s="22">
        <v>1</v>
      </c>
      <c r="D13" s="5" t="s">
        <v>18</v>
      </c>
      <c r="E13" s="12">
        <f t="shared" si="0"/>
        <v>0</v>
      </c>
      <c r="F13" s="13"/>
      <c r="G13" s="14"/>
      <c r="H13" s="1"/>
    </row>
    <row r="14" spans="1:8" ht="15.75" x14ac:dyDescent="0.25">
      <c r="A14" s="18" t="s">
        <v>10</v>
      </c>
      <c r="B14" s="5" t="s">
        <v>49</v>
      </c>
      <c r="C14" s="22">
        <v>1</v>
      </c>
      <c r="D14" s="5" t="s">
        <v>18</v>
      </c>
      <c r="E14" s="12">
        <f t="shared" si="0"/>
        <v>0</v>
      </c>
      <c r="F14" s="13"/>
      <c r="G14" s="14"/>
      <c r="H14" s="1"/>
    </row>
    <row r="15" spans="1:8" ht="15.75" x14ac:dyDescent="0.25">
      <c r="A15" s="18" t="s">
        <v>11</v>
      </c>
      <c r="B15" s="5" t="s">
        <v>50</v>
      </c>
      <c r="C15" s="22">
        <v>1</v>
      </c>
      <c r="D15" s="5" t="s">
        <v>18</v>
      </c>
      <c r="E15" s="12">
        <f t="shared" si="0"/>
        <v>0</v>
      </c>
      <c r="F15" s="13"/>
      <c r="G15" s="14"/>
      <c r="H15" s="1"/>
    </row>
    <row r="16" spans="1:8" ht="15.75" x14ac:dyDescent="0.25">
      <c r="A16" s="18" t="s">
        <v>12</v>
      </c>
      <c r="B16" s="5" t="s">
        <v>51</v>
      </c>
      <c r="C16" s="22">
        <v>1</v>
      </c>
      <c r="D16" s="5" t="s">
        <v>18</v>
      </c>
      <c r="E16" s="12">
        <f t="shared" si="0"/>
        <v>0</v>
      </c>
      <c r="F16" s="13"/>
      <c r="G16" s="14"/>
      <c r="H16" s="1"/>
    </row>
    <row r="17" spans="1:8" ht="15.75" x14ac:dyDescent="0.25">
      <c r="A17" s="18" t="s">
        <v>13</v>
      </c>
      <c r="B17" s="5" t="s">
        <v>46</v>
      </c>
      <c r="C17" s="22">
        <v>1</v>
      </c>
      <c r="D17" s="5" t="s">
        <v>18</v>
      </c>
      <c r="E17" s="12">
        <f t="shared" si="0"/>
        <v>0</v>
      </c>
      <c r="F17" s="13"/>
      <c r="G17" s="14"/>
      <c r="H17" s="1"/>
    </row>
    <row r="18" spans="1:8" ht="15.75" x14ac:dyDescent="0.25">
      <c r="A18" s="18" t="s">
        <v>14</v>
      </c>
      <c r="B18" s="5" t="s">
        <v>47</v>
      </c>
      <c r="C18" s="22">
        <v>1</v>
      </c>
      <c r="D18" s="5" t="s">
        <v>18</v>
      </c>
      <c r="E18" s="12">
        <f t="shared" si="0"/>
        <v>0</v>
      </c>
      <c r="F18" s="13"/>
      <c r="G18" s="14"/>
      <c r="H18" s="1"/>
    </row>
    <row r="19" spans="1:8" ht="15.75" x14ac:dyDescent="0.25">
      <c r="A19" s="18" t="s">
        <v>15</v>
      </c>
      <c r="B19" s="5" t="s">
        <v>52</v>
      </c>
      <c r="C19" s="22">
        <v>1</v>
      </c>
      <c r="D19" s="5" t="s">
        <v>18</v>
      </c>
      <c r="E19" s="12">
        <f t="shared" si="0"/>
        <v>0</v>
      </c>
      <c r="F19" s="13"/>
      <c r="G19" s="14"/>
      <c r="H19" s="1"/>
    </row>
    <row r="20" spans="1:8" x14ac:dyDescent="0.25">
      <c r="A20" s="47" t="s">
        <v>217</v>
      </c>
      <c r="B20" s="47"/>
      <c r="C20" s="17">
        <f>SUM(C6:C19)</f>
        <v>14</v>
      </c>
      <c r="D20" s="17"/>
      <c r="E20" s="17">
        <f t="shared" ref="E20:F20" si="1">SUM(E6:E19)</f>
        <v>0</v>
      </c>
      <c r="F20" s="17">
        <f t="shared" si="1"/>
        <v>0</v>
      </c>
      <c r="G20" s="16"/>
      <c r="H20" s="15"/>
    </row>
    <row r="21" spans="1:8" ht="15.75" x14ac:dyDescent="0.25">
      <c r="A21" s="42" t="s">
        <v>261</v>
      </c>
      <c r="B21" s="42"/>
      <c r="C21" s="42"/>
      <c r="D21" s="42"/>
      <c r="E21" s="42"/>
      <c r="F21" s="42"/>
      <c r="G21" s="42"/>
      <c r="H21" s="42"/>
    </row>
  </sheetData>
  <mergeCells count="6">
    <mergeCell ref="A21:H21"/>
    <mergeCell ref="A20:B20"/>
    <mergeCell ref="A1:H1"/>
    <mergeCell ref="A2:H2"/>
    <mergeCell ref="A3:H3"/>
    <mergeCell ref="A4:G4"/>
  </mergeCells>
  <phoneticPr fontId="2" type="noConversion"/>
  <pageMargins left="0.25" right="0.25" top="0.75" bottom="0.75" header="0.3" footer="0.3"/>
  <pageSetup paperSize="9" scale="6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D0FB9-97E5-4E0F-B58B-BE0558FE0AE3}">
  <sheetPr codeName="Arkusz4">
    <pageSetUpPr fitToPage="1"/>
  </sheetPr>
  <dimension ref="A1:H13"/>
  <sheetViews>
    <sheetView workbookViewId="0">
      <selection activeCell="H5" sqref="H5"/>
    </sheetView>
  </sheetViews>
  <sheetFormatPr defaultRowHeight="15" x14ac:dyDescent="0.25"/>
  <cols>
    <col min="1" max="1" width="3.85546875" bestFit="1" customWidth="1"/>
    <col min="2" max="2" width="93.42578125" bestFit="1" customWidth="1"/>
    <col min="3" max="3" width="11" customWidth="1"/>
    <col min="5" max="5" width="18.28515625" customWidth="1"/>
    <col min="6" max="6" width="20.28515625" customWidth="1"/>
    <col min="7" max="7" width="12.140625" customWidth="1"/>
    <col min="8" max="8" width="48.7109375" customWidth="1"/>
  </cols>
  <sheetData>
    <row r="1" spans="1:8" s="3" customFormat="1" x14ac:dyDescent="0.25">
      <c r="A1" s="43" t="s">
        <v>215</v>
      </c>
      <c r="B1" s="43"/>
      <c r="C1" s="43"/>
      <c r="D1" s="43"/>
      <c r="E1" s="43"/>
      <c r="F1" s="43"/>
      <c r="G1" s="43"/>
      <c r="H1" s="43"/>
    </row>
    <row r="2" spans="1:8" s="3" customFormat="1" ht="23.25" x14ac:dyDescent="0.25">
      <c r="A2" s="44" t="s">
        <v>216</v>
      </c>
      <c r="B2" s="44"/>
      <c r="C2" s="44"/>
      <c r="D2" s="44"/>
      <c r="E2" s="44"/>
      <c r="F2" s="44"/>
      <c r="G2" s="44"/>
      <c r="H2" s="44"/>
    </row>
    <row r="3" spans="1:8" ht="37.5" customHeight="1" x14ac:dyDescent="0.25">
      <c r="A3" s="42" t="s">
        <v>221</v>
      </c>
      <c r="B3" s="42"/>
      <c r="C3" s="42"/>
      <c r="D3" s="42"/>
      <c r="E3" s="42"/>
      <c r="F3" s="42"/>
      <c r="G3" s="42"/>
      <c r="H3" s="42"/>
    </row>
    <row r="4" spans="1:8" ht="31.5" customHeight="1" x14ac:dyDescent="0.25">
      <c r="A4" s="45" t="s">
        <v>219</v>
      </c>
      <c r="B4" s="46"/>
      <c r="C4" s="46"/>
      <c r="D4" s="46"/>
      <c r="E4" s="46"/>
      <c r="F4" s="46"/>
      <c r="G4" s="46"/>
      <c r="H4" s="21">
        <f>PODSUMOWANIE!D7</f>
        <v>3850</v>
      </c>
    </row>
    <row r="5" spans="1:8" ht="34.5" customHeight="1" x14ac:dyDescent="0.25">
      <c r="A5" s="8" t="s">
        <v>1</v>
      </c>
      <c r="B5" s="8" t="s">
        <v>21</v>
      </c>
      <c r="C5" s="8" t="s">
        <v>22</v>
      </c>
      <c r="D5" s="8" t="s">
        <v>23</v>
      </c>
      <c r="E5" s="9" t="s">
        <v>211</v>
      </c>
      <c r="F5" s="9" t="s">
        <v>212</v>
      </c>
      <c r="G5" s="10" t="s">
        <v>213</v>
      </c>
      <c r="H5" s="9" t="s">
        <v>214</v>
      </c>
    </row>
    <row r="6" spans="1:8" ht="15.75" x14ac:dyDescent="0.25">
      <c r="A6" s="23" t="s">
        <v>2</v>
      </c>
      <c r="B6" s="5" t="s">
        <v>114</v>
      </c>
      <c r="C6" s="19">
        <v>1</v>
      </c>
      <c r="D6" s="5" t="s">
        <v>115</v>
      </c>
      <c r="E6" s="12">
        <f>F6*C6*(1+G6)</f>
        <v>0</v>
      </c>
      <c r="F6" s="13"/>
      <c r="G6" s="14"/>
      <c r="H6" s="1"/>
    </row>
    <row r="7" spans="1:8" ht="15.75" x14ac:dyDescent="0.25">
      <c r="A7" s="23" t="s">
        <v>3</v>
      </c>
      <c r="B7" s="5" t="s">
        <v>116</v>
      </c>
      <c r="C7" s="19">
        <v>1</v>
      </c>
      <c r="D7" s="5" t="s">
        <v>115</v>
      </c>
      <c r="E7" s="12">
        <f t="shared" ref="E7:E11" si="0">F7*C7*(1+G7)</f>
        <v>0</v>
      </c>
      <c r="F7" s="13"/>
      <c r="G7" s="14"/>
      <c r="H7" s="1"/>
    </row>
    <row r="8" spans="1:8" ht="15.75" x14ac:dyDescent="0.25">
      <c r="A8" s="23" t="s">
        <v>4</v>
      </c>
      <c r="B8" s="5" t="s">
        <v>117</v>
      </c>
      <c r="C8" s="19">
        <v>1</v>
      </c>
      <c r="D8" s="5" t="s">
        <v>115</v>
      </c>
      <c r="E8" s="12">
        <f t="shared" si="0"/>
        <v>0</v>
      </c>
      <c r="F8" s="13"/>
      <c r="G8" s="14"/>
      <c r="H8" s="1"/>
    </row>
    <row r="9" spans="1:8" ht="15.75" x14ac:dyDescent="0.25">
      <c r="A9" s="23" t="s">
        <v>5</v>
      </c>
      <c r="B9" s="5" t="s">
        <v>144</v>
      </c>
      <c r="C9" s="19">
        <v>1</v>
      </c>
      <c r="D9" s="5" t="s">
        <v>25</v>
      </c>
      <c r="E9" s="12">
        <f t="shared" si="0"/>
        <v>0</v>
      </c>
      <c r="F9" s="13"/>
      <c r="G9" s="14"/>
      <c r="H9" s="1"/>
    </row>
    <row r="10" spans="1:8" ht="15.75" x14ac:dyDescent="0.25">
      <c r="A10" s="23" t="s">
        <v>6</v>
      </c>
      <c r="B10" s="4" t="s">
        <v>143</v>
      </c>
      <c r="C10" s="19">
        <v>1</v>
      </c>
      <c r="D10" s="5" t="s">
        <v>25</v>
      </c>
      <c r="E10" s="12">
        <f t="shared" si="0"/>
        <v>0</v>
      </c>
      <c r="F10" s="13"/>
      <c r="G10" s="14"/>
      <c r="H10" s="1"/>
    </row>
    <row r="11" spans="1:8" ht="15.75" x14ac:dyDescent="0.25">
      <c r="A11" s="23" t="s">
        <v>7</v>
      </c>
      <c r="B11" s="5" t="s">
        <v>145</v>
      </c>
      <c r="C11" s="19">
        <v>1</v>
      </c>
      <c r="D11" s="5" t="s">
        <v>25</v>
      </c>
      <c r="E11" s="12">
        <f t="shared" si="0"/>
        <v>0</v>
      </c>
      <c r="F11" s="13"/>
      <c r="G11" s="14"/>
      <c r="H11" s="1"/>
    </row>
    <row r="12" spans="1:8" x14ac:dyDescent="0.25">
      <c r="A12" s="47" t="s">
        <v>217</v>
      </c>
      <c r="B12" s="47"/>
      <c r="C12" s="17">
        <f>SUM(C6:C11)</f>
        <v>6</v>
      </c>
      <c r="D12" s="17"/>
      <c r="E12" s="17">
        <f t="shared" ref="E12:F12" si="1">SUM(E6:E11)</f>
        <v>0</v>
      </c>
      <c r="F12" s="17">
        <f t="shared" si="1"/>
        <v>0</v>
      </c>
      <c r="G12" s="16"/>
      <c r="H12" s="15"/>
    </row>
    <row r="13" spans="1:8" ht="15.75" x14ac:dyDescent="0.25">
      <c r="A13" s="42" t="s">
        <v>261</v>
      </c>
      <c r="B13" s="42"/>
      <c r="C13" s="42"/>
      <c r="D13" s="42"/>
      <c r="E13" s="42"/>
      <c r="F13" s="42"/>
      <c r="G13" s="42"/>
      <c r="H13" s="42"/>
    </row>
  </sheetData>
  <mergeCells count="6">
    <mergeCell ref="A13:H13"/>
    <mergeCell ref="A1:H1"/>
    <mergeCell ref="A2:H2"/>
    <mergeCell ref="A3:H3"/>
    <mergeCell ref="A4:G4"/>
    <mergeCell ref="A12:B12"/>
  </mergeCells>
  <phoneticPr fontId="2" type="noConversion"/>
  <pageMargins left="0.25" right="0.25" top="0.75" bottom="0.75" header="0.3" footer="0.3"/>
  <pageSetup paperSize="9" scale="6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303E5-012A-420B-8A73-120AC94BFA72}">
  <sheetPr codeName="Arkusz5">
    <pageSetUpPr fitToPage="1"/>
  </sheetPr>
  <dimension ref="A1:H9"/>
  <sheetViews>
    <sheetView workbookViewId="0">
      <selection activeCell="H5" sqref="H5"/>
    </sheetView>
  </sheetViews>
  <sheetFormatPr defaultRowHeight="15" x14ac:dyDescent="0.25"/>
  <cols>
    <col min="1" max="1" width="3.85546875" bestFit="1" customWidth="1"/>
    <col min="2" max="2" width="43.85546875" bestFit="1" customWidth="1"/>
    <col min="3" max="3" width="6.42578125" bestFit="1" customWidth="1"/>
    <col min="4" max="4" width="12.140625" bestFit="1" customWidth="1"/>
    <col min="5" max="5" width="24.5703125" customWidth="1"/>
    <col min="6" max="6" width="20" customWidth="1"/>
    <col min="7" max="7" width="12.7109375" customWidth="1"/>
    <col min="8" max="8" width="51.85546875" customWidth="1"/>
  </cols>
  <sheetData>
    <row r="1" spans="1:8" s="3" customFormat="1" x14ac:dyDescent="0.25">
      <c r="A1" s="43" t="s">
        <v>215</v>
      </c>
      <c r="B1" s="43"/>
      <c r="C1" s="43"/>
      <c r="D1" s="43"/>
      <c r="E1" s="43"/>
      <c r="F1" s="43"/>
      <c r="G1" s="43"/>
      <c r="H1" s="43"/>
    </row>
    <row r="2" spans="1:8" s="3" customFormat="1" ht="23.25" x14ac:dyDescent="0.25">
      <c r="A2" s="44" t="s">
        <v>216</v>
      </c>
      <c r="B2" s="44"/>
      <c r="C2" s="44"/>
      <c r="D2" s="44"/>
      <c r="E2" s="44"/>
      <c r="F2" s="44"/>
      <c r="G2" s="44"/>
      <c r="H2" s="44"/>
    </row>
    <row r="3" spans="1:8" ht="30.75" customHeight="1" x14ac:dyDescent="0.25">
      <c r="A3" s="42" t="s">
        <v>236</v>
      </c>
      <c r="B3" s="42"/>
      <c r="C3" s="42"/>
      <c r="D3" s="42"/>
      <c r="E3" s="42"/>
      <c r="F3" s="42"/>
      <c r="G3" s="42"/>
      <c r="H3" s="42"/>
    </row>
    <row r="4" spans="1:8" ht="35.25" customHeight="1" x14ac:dyDescent="0.25">
      <c r="A4" s="45" t="s">
        <v>219</v>
      </c>
      <c r="B4" s="46"/>
      <c r="C4" s="46"/>
      <c r="D4" s="46"/>
      <c r="E4" s="46"/>
      <c r="F4" s="46"/>
      <c r="G4" s="46"/>
      <c r="H4" s="21">
        <f>PODSUMOWANIE!D8</f>
        <v>1000</v>
      </c>
    </row>
    <row r="5" spans="1:8" ht="31.5" x14ac:dyDescent="0.25">
      <c r="A5" s="8" t="s">
        <v>1</v>
      </c>
      <c r="B5" s="8" t="s">
        <v>21</v>
      </c>
      <c r="C5" s="8" t="s">
        <v>22</v>
      </c>
      <c r="D5" s="8" t="s">
        <v>23</v>
      </c>
      <c r="E5" s="9" t="s">
        <v>211</v>
      </c>
      <c r="F5" s="9" t="s">
        <v>212</v>
      </c>
      <c r="G5" s="10" t="s">
        <v>213</v>
      </c>
      <c r="H5" s="9" t="s">
        <v>214</v>
      </c>
    </row>
    <row r="6" spans="1:8" ht="15.75" x14ac:dyDescent="0.25">
      <c r="A6" s="23" t="s">
        <v>2</v>
      </c>
      <c r="B6" s="5" t="s">
        <v>167</v>
      </c>
      <c r="C6" s="22">
        <v>1</v>
      </c>
      <c r="D6" s="5" t="s">
        <v>53</v>
      </c>
      <c r="E6" s="12">
        <f>F6*C6*(1+G6)</f>
        <v>0</v>
      </c>
      <c r="F6" s="13"/>
      <c r="G6" s="14"/>
      <c r="H6" s="1"/>
    </row>
    <row r="7" spans="1:8" ht="15.75" x14ac:dyDescent="0.25">
      <c r="A7" s="23" t="s">
        <v>3</v>
      </c>
      <c r="B7" s="5" t="s">
        <v>118</v>
      </c>
      <c r="C7" s="22">
        <v>1</v>
      </c>
      <c r="D7" s="5" t="s">
        <v>25</v>
      </c>
      <c r="E7" s="12">
        <f>F7*C7*(1+G7)</f>
        <v>0</v>
      </c>
      <c r="F7" s="13"/>
      <c r="G7" s="14"/>
      <c r="H7" s="1"/>
    </row>
    <row r="8" spans="1:8" x14ac:dyDescent="0.25">
      <c r="A8" s="47" t="s">
        <v>217</v>
      </c>
      <c r="B8" s="47"/>
      <c r="C8" s="17">
        <f>SUM(C6:C7)</f>
        <v>2</v>
      </c>
      <c r="D8" s="17"/>
      <c r="E8" s="25">
        <f>SUM(E6:E7)</f>
        <v>0</v>
      </c>
      <c r="F8" s="25">
        <f>SUM(F6:F7)</f>
        <v>0</v>
      </c>
      <c r="G8" s="16"/>
      <c r="H8" s="15"/>
    </row>
    <row r="9" spans="1:8" ht="15.75" x14ac:dyDescent="0.25">
      <c r="A9" s="42" t="s">
        <v>261</v>
      </c>
      <c r="B9" s="42"/>
      <c r="C9" s="42"/>
      <c r="D9" s="42"/>
      <c r="E9" s="42"/>
      <c r="F9" s="42"/>
      <c r="G9" s="42"/>
      <c r="H9" s="42"/>
    </row>
  </sheetData>
  <mergeCells count="6">
    <mergeCell ref="A9:H9"/>
    <mergeCell ref="A1:H1"/>
    <mergeCell ref="A2:H2"/>
    <mergeCell ref="A3:H3"/>
    <mergeCell ref="A4:G4"/>
    <mergeCell ref="A8:B8"/>
  </mergeCells>
  <phoneticPr fontId="2" type="noConversion"/>
  <pageMargins left="0.25" right="0.25" top="0.75" bottom="0.75" header="0.3" footer="0.3"/>
  <pageSetup paperSize="9" scale="8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7A720-EFB9-43CE-95B4-CA3BC74DD3C5}">
  <sheetPr codeName="Arkusz6">
    <pageSetUpPr fitToPage="1"/>
  </sheetPr>
  <dimension ref="A1:H14"/>
  <sheetViews>
    <sheetView workbookViewId="0">
      <selection activeCell="H5" sqref="H5"/>
    </sheetView>
  </sheetViews>
  <sheetFormatPr defaultRowHeight="15" x14ac:dyDescent="0.25"/>
  <cols>
    <col min="1" max="1" width="3.85546875" bestFit="1" customWidth="1"/>
    <col min="2" max="2" width="42.85546875" bestFit="1" customWidth="1"/>
    <col min="3" max="3" width="15.85546875" customWidth="1"/>
    <col min="4" max="4" width="12.140625" bestFit="1" customWidth="1"/>
    <col min="5" max="5" width="20.140625" customWidth="1"/>
    <col min="6" max="6" width="20.28515625" customWidth="1"/>
    <col min="7" max="7" width="13.42578125" customWidth="1"/>
    <col min="8" max="8" width="42.28515625" customWidth="1"/>
  </cols>
  <sheetData>
    <row r="1" spans="1:8" s="3" customFormat="1" x14ac:dyDescent="0.25">
      <c r="A1" s="43" t="s">
        <v>215</v>
      </c>
      <c r="B1" s="43"/>
      <c r="C1" s="43"/>
      <c r="D1" s="43"/>
      <c r="E1" s="43"/>
      <c r="F1" s="43"/>
      <c r="G1" s="43"/>
      <c r="H1" s="43"/>
    </row>
    <row r="2" spans="1:8" s="3" customFormat="1" ht="23.25" x14ac:dyDescent="0.25">
      <c r="A2" s="44" t="s">
        <v>216</v>
      </c>
      <c r="B2" s="44"/>
      <c r="C2" s="44"/>
      <c r="D2" s="44"/>
      <c r="E2" s="44"/>
      <c r="F2" s="44"/>
      <c r="G2" s="44"/>
      <c r="H2" s="44"/>
    </row>
    <row r="3" spans="1:8" ht="24.75" customHeight="1" x14ac:dyDescent="0.25">
      <c r="A3" s="42" t="s">
        <v>239</v>
      </c>
      <c r="B3" s="42"/>
      <c r="C3" s="42"/>
      <c r="D3" s="42"/>
      <c r="E3" s="42"/>
      <c r="F3" s="42"/>
      <c r="G3" s="42"/>
      <c r="H3" s="42"/>
    </row>
    <row r="4" spans="1:8" ht="31.5" customHeight="1" x14ac:dyDescent="0.25">
      <c r="A4" s="45" t="s">
        <v>219</v>
      </c>
      <c r="B4" s="46"/>
      <c r="C4" s="46"/>
      <c r="D4" s="46"/>
      <c r="E4" s="46"/>
      <c r="F4" s="46"/>
      <c r="G4" s="46"/>
      <c r="H4" s="21">
        <f>PODSUMOWANIE!D9</f>
        <v>4100</v>
      </c>
    </row>
    <row r="5" spans="1:8" ht="31.5" x14ac:dyDescent="0.25">
      <c r="A5" s="8" t="s">
        <v>1</v>
      </c>
      <c r="B5" s="8" t="s">
        <v>21</v>
      </c>
      <c r="C5" s="8" t="s">
        <v>22</v>
      </c>
      <c r="D5" s="8" t="s">
        <v>23</v>
      </c>
      <c r="E5" s="9" t="s">
        <v>211</v>
      </c>
      <c r="F5" s="9" t="s">
        <v>212</v>
      </c>
      <c r="G5" s="10" t="s">
        <v>213</v>
      </c>
      <c r="H5" s="9" t="s">
        <v>214</v>
      </c>
    </row>
    <row r="6" spans="1:8" ht="15.75" x14ac:dyDescent="0.25">
      <c r="A6" s="26" t="s">
        <v>2</v>
      </c>
      <c r="B6" s="5" t="s">
        <v>182</v>
      </c>
      <c r="C6" s="6">
        <v>1</v>
      </c>
      <c r="D6" s="5" t="s">
        <v>25</v>
      </c>
      <c r="E6" s="12">
        <f>F6*C6*(1+G6)</f>
        <v>0</v>
      </c>
      <c r="F6" s="13"/>
      <c r="G6" s="14"/>
      <c r="H6" s="1"/>
    </row>
    <row r="7" spans="1:8" ht="15.75" x14ac:dyDescent="0.25">
      <c r="A7" s="26" t="s">
        <v>3</v>
      </c>
      <c r="B7" s="5" t="s">
        <v>183</v>
      </c>
      <c r="C7" s="6">
        <v>1</v>
      </c>
      <c r="D7" s="5" t="s">
        <v>25</v>
      </c>
      <c r="E7" s="12">
        <f t="shared" ref="E7:E12" si="0">F7*C7*(1+G7)</f>
        <v>0</v>
      </c>
      <c r="F7" s="13"/>
      <c r="G7" s="14"/>
      <c r="H7" s="1"/>
    </row>
    <row r="8" spans="1:8" ht="15.75" x14ac:dyDescent="0.25">
      <c r="A8" s="26" t="s">
        <v>4</v>
      </c>
      <c r="B8" s="5" t="s">
        <v>186</v>
      </c>
      <c r="C8" s="26">
        <v>1</v>
      </c>
      <c r="D8" s="5" t="s">
        <v>25</v>
      </c>
      <c r="E8" s="12">
        <f t="shared" si="0"/>
        <v>0</v>
      </c>
      <c r="F8" s="13"/>
      <c r="G8" s="14"/>
      <c r="H8" s="1"/>
    </row>
    <row r="9" spans="1:8" ht="15.75" x14ac:dyDescent="0.25">
      <c r="A9" s="26" t="s">
        <v>5</v>
      </c>
      <c r="B9" s="5" t="s">
        <v>187</v>
      </c>
      <c r="C9" s="26">
        <v>1</v>
      </c>
      <c r="D9" s="5" t="s">
        <v>25</v>
      </c>
      <c r="E9" s="12">
        <f t="shared" si="0"/>
        <v>0</v>
      </c>
      <c r="F9" s="13"/>
      <c r="G9" s="14"/>
      <c r="H9" s="1"/>
    </row>
    <row r="10" spans="1:8" ht="15.75" x14ac:dyDescent="0.25">
      <c r="A10" s="26" t="s">
        <v>6</v>
      </c>
      <c r="B10" s="5" t="s">
        <v>238</v>
      </c>
      <c r="C10" s="6">
        <v>1</v>
      </c>
      <c r="D10" s="5" t="s">
        <v>53</v>
      </c>
      <c r="E10" s="12">
        <f t="shared" si="0"/>
        <v>0</v>
      </c>
      <c r="F10" s="13"/>
      <c r="G10" s="14"/>
      <c r="H10" s="1"/>
    </row>
    <row r="11" spans="1:8" ht="15.75" x14ac:dyDescent="0.25">
      <c r="A11" s="26" t="s">
        <v>7</v>
      </c>
      <c r="B11" s="5" t="s">
        <v>184</v>
      </c>
      <c r="C11" s="26">
        <v>1</v>
      </c>
      <c r="D11" s="5" t="s">
        <v>25</v>
      </c>
      <c r="E11" s="12">
        <f t="shared" si="0"/>
        <v>0</v>
      </c>
      <c r="F11" s="13"/>
      <c r="G11" s="14"/>
      <c r="H11" s="1"/>
    </row>
    <row r="12" spans="1:8" ht="15.75" x14ac:dyDescent="0.25">
      <c r="A12" s="26" t="s">
        <v>8</v>
      </c>
      <c r="B12" s="5" t="s">
        <v>185</v>
      </c>
      <c r="C12" s="26">
        <v>1</v>
      </c>
      <c r="D12" s="5" t="s">
        <v>25</v>
      </c>
      <c r="E12" s="12">
        <f t="shared" si="0"/>
        <v>0</v>
      </c>
      <c r="F12" s="13"/>
      <c r="G12" s="14"/>
      <c r="H12" s="1"/>
    </row>
    <row r="13" spans="1:8" x14ac:dyDescent="0.25">
      <c r="A13" s="47" t="s">
        <v>217</v>
      </c>
      <c r="B13" s="47"/>
      <c r="C13" s="17">
        <f>SUM(C6:C12)</f>
        <v>7</v>
      </c>
      <c r="D13" s="17"/>
      <c r="E13" s="25">
        <f>SUM(E11:E12)</f>
        <v>0</v>
      </c>
      <c r="F13" s="25">
        <f>SUM(F11:F12)</f>
        <v>0</v>
      </c>
      <c r="G13" s="16"/>
      <c r="H13" s="15"/>
    </row>
    <row r="14" spans="1:8" ht="15.75" x14ac:dyDescent="0.25">
      <c r="A14" s="42" t="s">
        <v>261</v>
      </c>
      <c r="B14" s="42"/>
      <c r="C14" s="42"/>
      <c r="D14" s="42"/>
      <c r="E14" s="42"/>
      <c r="F14" s="42"/>
      <c r="G14" s="42"/>
      <c r="H14" s="42"/>
    </row>
  </sheetData>
  <mergeCells count="6">
    <mergeCell ref="A14:H14"/>
    <mergeCell ref="A1:H1"/>
    <mergeCell ref="A2:H2"/>
    <mergeCell ref="A3:H3"/>
    <mergeCell ref="A4:G4"/>
    <mergeCell ref="A13:B13"/>
  </mergeCells>
  <phoneticPr fontId="2" type="noConversion"/>
  <pageMargins left="0.25" right="0.25" top="0.75" bottom="0.75" header="0.3" footer="0.3"/>
  <pageSetup paperSize="9" scale="8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2EF24-60B6-4742-B887-E8DB3D6B2D66}">
  <sheetPr codeName="Arkusz7">
    <pageSetUpPr fitToPage="1"/>
  </sheetPr>
  <dimension ref="A1:H23"/>
  <sheetViews>
    <sheetView workbookViewId="0">
      <selection activeCell="H5" sqref="H5"/>
    </sheetView>
  </sheetViews>
  <sheetFormatPr defaultRowHeight="15" x14ac:dyDescent="0.25"/>
  <cols>
    <col min="1" max="1" width="3.85546875" bestFit="1" customWidth="1"/>
    <col min="2" max="2" width="67" bestFit="1" customWidth="1"/>
    <col min="3" max="3" width="8.140625" customWidth="1"/>
    <col min="4" max="4" width="11" bestFit="1" customWidth="1"/>
    <col min="5" max="5" width="19" customWidth="1"/>
    <col min="6" max="6" width="19.5703125" customWidth="1"/>
    <col min="7" max="7" width="13.42578125" customWidth="1"/>
    <col min="8" max="8" width="40.42578125" customWidth="1"/>
  </cols>
  <sheetData>
    <row r="1" spans="1:8" s="3" customFormat="1" x14ac:dyDescent="0.25">
      <c r="A1" s="43" t="s">
        <v>215</v>
      </c>
      <c r="B1" s="43"/>
      <c r="C1" s="43"/>
      <c r="D1" s="43"/>
      <c r="E1" s="43"/>
      <c r="F1" s="43"/>
      <c r="G1" s="43"/>
      <c r="H1" s="43"/>
    </row>
    <row r="2" spans="1:8" s="3" customFormat="1" ht="23.25" x14ac:dyDescent="0.25">
      <c r="A2" s="44" t="s">
        <v>216</v>
      </c>
      <c r="B2" s="44"/>
      <c r="C2" s="44"/>
      <c r="D2" s="44"/>
      <c r="E2" s="44"/>
      <c r="F2" s="44"/>
      <c r="G2" s="44"/>
      <c r="H2" s="44"/>
    </row>
    <row r="3" spans="1:8" ht="30.75" customHeight="1" x14ac:dyDescent="0.25">
      <c r="A3" s="42" t="s">
        <v>242</v>
      </c>
      <c r="B3" s="42"/>
      <c r="C3" s="42"/>
      <c r="D3" s="42"/>
      <c r="E3" s="42"/>
      <c r="F3" s="42"/>
      <c r="G3" s="42"/>
      <c r="H3" s="42"/>
    </row>
    <row r="4" spans="1:8" ht="36.75" customHeight="1" x14ac:dyDescent="0.25">
      <c r="A4" s="45" t="s">
        <v>219</v>
      </c>
      <c r="B4" s="46"/>
      <c r="C4" s="46"/>
      <c r="D4" s="46"/>
      <c r="E4" s="46"/>
      <c r="F4" s="46"/>
      <c r="G4" s="46"/>
      <c r="H4" s="21">
        <f>PODSUMOWANIE!D10</f>
        <v>25100</v>
      </c>
    </row>
    <row r="5" spans="1:8" ht="31.5" x14ac:dyDescent="0.25">
      <c r="A5" s="8" t="s">
        <v>1</v>
      </c>
      <c r="B5" s="8" t="s">
        <v>21</v>
      </c>
      <c r="C5" s="8" t="s">
        <v>22</v>
      </c>
      <c r="D5" s="8" t="s">
        <v>23</v>
      </c>
      <c r="E5" s="9" t="s">
        <v>211</v>
      </c>
      <c r="F5" s="9" t="s">
        <v>212</v>
      </c>
      <c r="G5" s="10" t="s">
        <v>213</v>
      </c>
      <c r="H5" s="9" t="s">
        <v>214</v>
      </c>
    </row>
    <row r="6" spans="1:8" ht="15.75" x14ac:dyDescent="0.25">
      <c r="A6" s="7" t="s">
        <v>2</v>
      </c>
      <c r="B6" s="4" t="s">
        <v>104</v>
      </c>
      <c r="C6" s="28">
        <v>1</v>
      </c>
      <c r="D6" s="4" t="s">
        <v>25</v>
      </c>
      <c r="E6" s="12">
        <f>F6*C6*(1+G6)</f>
        <v>0</v>
      </c>
      <c r="F6" s="13"/>
      <c r="G6" s="14"/>
      <c r="H6" s="1"/>
    </row>
    <row r="7" spans="1:8" ht="15.75" x14ac:dyDescent="0.25">
      <c r="A7" s="7" t="s">
        <v>3</v>
      </c>
      <c r="B7" s="4" t="s">
        <v>94</v>
      </c>
      <c r="C7" s="28">
        <v>1</v>
      </c>
      <c r="D7" s="4" t="s">
        <v>18</v>
      </c>
      <c r="E7" s="12">
        <f t="shared" ref="E7:E21" si="0">F7*C7*(1+G7)</f>
        <v>0</v>
      </c>
      <c r="F7" s="13"/>
      <c r="G7" s="14"/>
      <c r="H7" s="1"/>
    </row>
    <row r="8" spans="1:8" ht="15.75" x14ac:dyDescent="0.25">
      <c r="A8" s="7" t="s">
        <v>4</v>
      </c>
      <c r="B8" s="4" t="s">
        <v>93</v>
      </c>
      <c r="C8" s="28">
        <v>1</v>
      </c>
      <c r="D8" s="4" t="s">
        <v>18</v>
      </c>
      <c r="E8" s="12">
        <f t="shared" si="0"/>
        <v>0</v>
      </c>
      <c r="F8" s="13"/>
      <c r="G8" s="14"/>
      <c r="H8" s="1"/>
    </row>
    <row r="9" spans="1:8" ht="15.75" x14ac:dyDescent="0.25">
      <c r="A9" s="7" t="s">
        <v>5</v>
      </c>
      <c r="B9" s="4" t="s">
        <v>92</v>
      </c>
      <c r="C9" s="28">
        <v>1</v>
      </c>
      <c r="D9" s="4" t="s">
        <v>18</v>
      </c>
      <c r="E9" s="12">
        <f t="shared" si="0"/>
        <v>0</v>
      </c>
      <c r="F9" s="13"/>
      <c r="G9" s="14"/>
      <c r="H9" s="1"/>
    </row>
    <row r="10" spans="1:8" ht="15.75" x14ac:dyDescent="0.25">
      <c r="A10" s="7" t="s">
        <v>6</v>
      </c>
      <c r="B10" s="4" t="s">
        <v>95</v>
      </c>
      <c r="C10" s="28">
        <v>1</v>
      </c>
      <c r="D10" s="4" t="s">
        <v>18</v>
      </c>
      <c r="E10" s="12">
        <f t="shared" si="0"/>
        <v>0</v>
      </c>
      <c r="F10" s="13"/>
      <c r="G10" s="14"/>
      <c r="H10" s="1"/>
    </row>
    <row r="11" spans="1:8" ht="15.75" x14ac:dyDescent="0.25">
      <c r="A11" s="7" t="s">
        <v>7</v>
      </c>
      <c r="B11" s="4" t="s">
        <v>102</v>
      </c>
      <c r="C11" s="28">
        <v>1</v>
      </c>
      <c r="D11" s="4" t="s">
        <v>25</v>
      </c>
      <c r="E11" s="12">
        <f t="shared" si="0"/>
        <v>0</v>
      </c>
      <c r="F11" s="13"/>
      <c r="G11" s="14"/>
      <c r="H11" s="1"/>
    </row>
    <row r="12" spans="1:8" ht="15.75" x14ac:dyDescent="0.25">
      <c r="A12" s="7" t="s">
        <v>8</v>
      </c>
      <c r="B12" s="4" t="s">
        <v>103</v>
      </c>
      <c r="C12" s="28">
        <v>1</v>
      </c>
      <c r="D12" s="4" t="s">
        <v>25</v>
      </c>
      <c r="E12" s="12">
        <f t="shared" si="0"/>
        <v>0</v>
      </c>
      <c r="F12" s="13"/>
      <c r="G12" s="14"/>
      <c r="H12" s="1"/>
    </row>
    <row r="13" spans="1:8" ht="15.75" x14ac:dyDescent="0.25">
      <c r="A13" s="7" t="s">
        <v>9</v>
      </c>
      <c r="B13" s="4" t="s">
        <v>91</v>
      </c>
      <c r="C13" s="28">
        <v>1</v>
      </c>
      <c r="D13" s="4" t="s">
        <v>18</v>
      </c>
      <c r="E13" s="12">
        <f t="shared" si="0"/>
        <v>0</v>
      </c>
      <c r="F13" s="13"/>
      <c r="G13" s="14"/>
      <c r="H13" s="1"/>
    </row>
    <row r="14" spans="1:8" ht="15.75" x14ac:dyDescent="0.25">
      <c r="A14" s="7" t="s">
        <v>10</v>
      </c>
      <c r="B14" s="4" t="s">
        <v>90</v>
      </c>
      <c r="C14" s="28">
        <v>1</v>
      </c>
      <c r="D14" s="4" t="s">
        <v>18</v>
      </c>
      <c r="E14" s="12">
        <f t="shared" si="0"/>
        <v>0</v>
      </c>
      <c r="F14" s="13"/>
      <c r="G14" s="14"/>
      <c r="H14" s="1"/>
    </row>
    <row r="15" spans="1:8" ht="15.75" x14ac:dyDescent="0.25">
      <c r="A15" s="7" t="s">
        <v>11</v>
      </c>
      <c r="B15" s="4" t="s">
        <v>89</v>
      </c>
      <c r="C15" s="28">
        <v>1</v>
      </c>
      <c r="D15" s="4" t="s">
        <v>18</v>
      </c>
      <c r="E15" s="12">
        <f t="shared" si="0"/>
        <v>0</v>
      </c>
      <c r="F15" s="13"/>
      <c r="G15" s="14"/>
      <c r="H15" s="1"/>
    </row>
    <row r="16" spans="1:8" ht="15.75" x14ac:dyDescent="0.25">
      <c r="A16" s="7" t="s">
        <v>12</v>
      </c>
      <c r="B16" s="4" t="s">
        <v>96</v>
      </c>
      <c r="C16" s="28">
        <v>1</v>
      </c>
      <c r="D16" s="4" t="s">
        <v>25</v>
      </c>
      <c r="E16" s="12">
        <f t="shared" si="0"/>
        <v>0</v>
      </c>
      <c r="F16" s="13"/>
      <c r="G16" s="14"/>
      <c r="H16" s="1"/>
    </row>
    <row r="17" spans="1:8" ht="15.75" x14ac:dyDescent="0.25">
      <c r="A17" s="7" t="s">
        <v>13</v>
      </c>
      <c r="B17" s="4" t="s">
        <v>97</v>
      </c>
      <c r="C17" s="28">
        <v>1</v>
      </c>
      <c r="D17" s="4" t="s">
        <v>25</v>
      </c>
      <c r="E17" s="12">
        <f t="shared" si="0"/>
        <v>0</v>
      </c>
      <c r="F17" s="13"/>
      <c r="G17" s="14"/>
      <c r="H17" s="1"/>
    </row>
    <row r="18" spans="1:8" ht="15.75" x14ac:dyDescent="0.25">
      <c r="A18" s="7" t="s">
        <v>14</v>
      </c>
      <c r="B18" s="4" t="s">
        <v>98</v>
      </c>
      <c r="C18" s="28">
        <v>1</v>
      </c>
      <c r="D18" s="4" t="s">
        <v>25</v>
      </c>
      <c r="E18" s="12">
        <f t="shared" si="0"/>
        <v>0</v>
      </c>
      <c r="F18" s="13"/>
      <c r="G18" s="14"/>
      <c r="H18" s="1"/>
    </row>
    <row r="19" spans="1:8" ht="15.75" x14ac:dyDescent="0.25">
      <c r="A19" s="7" t="s">
        <v>15</v>
      </c>
      <c r="B19" s="4" t="s">
        <v>100</v>
      </c>
      <c r="C19" s="28">
        <v>1</v>
      </c>
      <c r="D19" s="4" t="s">
        <v>25</v>
      </c>
      <c r="E19" s="12">
        <f t="shared" si="0"/>
        <v>0</v>
      </c>
      <c r="F19" s="13"/>
      <c r="G19" s="14"/>
      <c r="H19" s="1"/>
    </row>
    <row r="20" spans="1:8" ht="15.75" x14ac:dyDescent="0.25">
      <c r="A20" s="7" t="s">
        <v>16</v>
      </c>
      <c r="B20" s="4" t="s">
        <v>99</v>
      </c>
      <c r="C20" s="28">
        <v>1</v>
      </c>
      <c r="D20" s="4" t="s">
        <v>25</v>
      </c>
      <c r="E20" s="12">
        <f t="shared" si="0"/>
        <v>0</v>
      </c>
      <c r="F20" s="13"/>
      <c r="G20" s="14"/>
      <c r="H20" s="1"/>
    </row>
    <row r="21" spans="1:8" ht="15.75" x14ac:dyDescent="0.25">
      <c r="A21" s="7" t="s">
        <v>17</v>
      </c>
      <c r="B21" s="4" t="s">
        <v>101</v>
      </c>
      <c r="C21" s="28">
        <v>1</v>
      </c>
      <c r="D21" s="4" t="s">
        <v>25</v>
      </c>
      <c r="E21" s="12">
        <f t="shared" si="0"/>
        <v>0</v>
      </c>
      <c r="F21" s="13"/>
      <c r="G21" s="14"/>
      <c r="H21" s="1"/>
    </row>
    <row r="22" spans="1:8" x14ac:dyDescent="0.25">
      <c r="A22" s="47" t="s">
        <v>217</v>
      </c>
      <c r="B22" s="47"/>
      <c r="C22" s="17">
        <f>SUM(C6:C21)</f>
        <v>16</v>
      </c>
      <c r="D22" s="17"/>
      <c r="E22" s="17">
        <f t="shared" ref="E22:F22" si="1">SUM(E6:E21)</f>
        <v>0</v>
      </c>
      <c r="F22" s="17">
        <f t="shared" si="1"/>
        <v>0</v>
      </c>
      <c r="G22" s="16"/>
      <c r="H22" s="15"/>
    </row>
    <row r="23" spans="1:8" ht="15.75" x14ac:dyDescent="0.25">
      <c r="A23" s="42" t="s">
        <v>261</v>
      </c>
      <c r="B23" s="42"/>
      <c r="C23" s="42"/>
      <c r="D23" s="42"/>
      <c r="E23" s="42"/>
      <c r="F23" s="42"/>
      <c r="G23" s="42"/>
      <c r="H23" s="42"/>
    </row>
  </sheetData>
  <mergeCells count="6">
    <mergeCell ref="A23:H23"/>
    <mergeCell ref="A1:H1"/>
    <mergeCell ref="A2:H2"/>
    <mergeCell ref="A3:H3"/>
    <mergeCell ref="A4:G4"/>
    <mergeCell ref="A22:B22"/>
  </mergeCells>
  <phoneticPr fontId="2" type="noConversion"/>
  <pageMargins left="0.25" right="0.25" top="0.75" bottom="0.75" header="0.3" footer="0.3"/>
  <pageSetup paperSize="9" scale="78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891F6-39B1-48B1-86E8-E434933C6F46}">
  <sheetPr codeName="Arkusz8">
    <pageSetUpPr fitToPage="1"/>
  </sheetPr>
  <dimension ref="A1:H44"/>
  <sheetViews>
    <sheetView zoomScaleNormal="100" workbookViewId="0">
      <selection activeCell="B39" sqref="B39"/>
    </sheetView>
  </sheetViews>
  <sheetFormatPr defaultRowHeight="15" x14ac:dyDescent="0.25"/>
  <cols>
    <col min="1" max="1" width="3.85546875" bestFit="1" customWidth="1"/>
    <col min="2" max="2" width="67.28515625" bestFit="1" customWidth="1"/>
    <col min="3" max="3" width="6.42578125" style="2" bestFit="1" customWidth="1"/>
    <col min="4" max="4" width="12.140625" bestFit="1" customWidth="1"/>
    <col min="5" max="5" width="20.28515625" customWidth="1"/>
    <col min="6" max="6" width="20.42578125" customWidth="1"/>
    <col min="7" max="7" width="13.7109375" customWidth="1"/>
    <col min="8" max="8" width="44.42578125" customWidth="1"/>
  </cols>
  <sheetData>
    <row r="1" spans="1:8" s="3" customFormat="1" x14ac:dyDescent="0.25">
      <c r="A1" s="43" t="s">
        <v>215</v>
      </c>
      <c r="B1" s="43"/>
      <c r="C1" s="43"/>
      <c r="D1" s="43"/>
      <c r="E1" s="43"/>
      <c r="F1" s="43"/>
      <c r="G1" s="43"/>
      <c r="H1" s="43"/>
    </row>
    <row r="2" spans="1:8" s="3" customFormat="1" ht="23.25" x14ac:dyDescent="0.25">
      <c r="A2" s="44" t="s">
        <v>216</v>
      </c>
      <c r="B2" s="44"/>
      <c r="C2" s="44"/>
      <c r="D2" s="44"/>
      <c r="E2" s="44"/>
      <c r="F2" s="44"/>
      <c r="G2" s="44"/>
      <c r="H2" s="44"/>
    </row>
    <row r="3" spans="1:8" ht="24" customHeight="1" x14ac:dyDescent="0.25">
      <c r="A3" s="42" t="s">
        <v>245</v>
      </c>
      <c r="B3" s="42"/>
      <c r="C3" s="42"/>
      <c r="D3" s="42"/>
      <c r="E3" s="42"/>
      <c r="F3" s="42"/>
      <c r="G3" s="42"/>
      <c r="H3" s="42"/>
    </row>
    <row r="4" spans="1:8" ht="36.75" customHeight="1" x14ac:dyDescent="0.25">
      <c r="A4" s="45" t="s">
        <v>219</v>
      </c>
      <c r="B4" s="46"/>
      <c r="C4" s="46"/>
      <c r="D4" s="46"/>
      <c r="E4" s="46"/>
      <c r="F4" s="46"/>
      <c r="G4" s="46"/>
      <c r="H4" s="21">
        <f>PODSUMOWANIE!D11</f>
        <v>8050</v>
      </c>
    </row>
    <row r="5" spans="1:8" ht="31.5" x14ac:dyDescent="0.25">
      <c r="A5" s="8" t="s">
        <v>1</v>
      </c>
      <c r="B5" s="8" t="s">
        <v>21</v>
      </c>
      <c r="C5" s="8" t="s">
        <v>22</v>
      </c>
      <c r="D5" s="8" t="s">
        <v>23</v>
      </c>
      <c r="E5" s="9" t="s">
        <v>211</v>
      </c>
      <c r="F5" s="9" t="s">
        <v>212</v>
      </c>
      <c r="G5" s="10" t="s">
        <v>213</v>
      </c>
      <c r="H5" s="9" t="s">
        <v>214</v>
      </c>
    </row>
    <row r="6" spans="1:8" ht="15.75" x14ac:dyDescent="0.25">
      <c r="A6" s="26" t="s">
        <v>2</v>
      </c>
      <c r="B6" s="5" t="s">
        <v>171</v>
      </c>
      <c r="C6" s="22">
        <v>1</v>
      </c>
      <c r="D6" s="5" t="s">
        <v>25</v>
      </c>
      <c r="E6" s="12">
        <f>F6*C6*(1+G6)</f>
        <v>0</v>
      </c>
      <c r="F6" s="13"/>
      <c r="G6" s="14"/>
      <c r="H6" s="1"/>
    </row>
    <row r="7" spans="1:8" ht="15.75" x14ac:dyDescent="0.25">
      <c r="A7" s="26" t="s">
        <v>3</v>
      </c>
      <c r="B7" s="5" t="s">
        <v>170</v>
      </c>
      <c r="C7" s="22">
        <v>1</v>
      </c>
      <c r="D7" s="5" t="s">
        <v>25</v>
      </c>
      <c r="E7" s="12">
        <f t="shared" ref="E7:E42" si="0">F7*C7*(1+G7)</f>
        <v>0</v>
      </c>
      <c r="F7" s="13"/>
      <c r="G7" s="14"/>
      <c r="H7" s="1"/>
    </row>
    <row r="8" spans="1:8" ht="15.75" x14ac:dyDescent="0.25">
      <c r="A8" s="26" t="s">
        <v>4</v>
      </c>
      <c r="B8" s="5" t="s">
        <v>121</v>
      </c>
      <c r="C8" s="22">
        <v>1</v>
      </c>
      <c r="D8" s="5" t="s">
        <v>25</v>
      </c>
      <c r="E8" s="12">
        <f t="shared" si="0"/>
        <v>0</v>
      </c>
      <c r="F8" s="13"/>
      <c r="G8" s="14"/>
      <c r="H8" s="1"/>
    </row>
    <row r="9" spans="1:8" ht="15.75" x14ac:dyDescent="0.25">
      <c r="A9" s="26" t="s">
        <v>5</v>
      </c>
      <c r="B9" s="5" t="s">
        <v>122</v>
      </c>
      <c r="C9" s="22">
        <v>1</v>
      </c>
      <c r="D9" s="5" t="s">
        <v>25</v>
      </c>
      <c r="E9" s="12">
        <f t="shared" si="0"/>
        <v>0</v>
      </c>
      <c r="F9" s="13"/>
      <c r="G9" s="14"/>
      <c r="H9" s="1"/>
    </row>
    <row r="10" spans="1:8" ht="15.75" x14ac:dyDescent="0.25">
      <c r="A10" s="26" t="s">
        <v>6</v>
      </c>
      <c r="B10" s="5" t="s">
        <v>132</v>
      </c>
      <c r="C10" s="22">
        <v>1</v>
      </c>
      <c r="D10" s="5" t="s">
        <v>25</v>
      </c>
      <c r="E10" s="12">
        <f t="shared" si="0"/>
        <v>0</v>
      </c>
      <c r="F10" s="13"/>
      <c r="G10" s="14"/>
      <c r="H10" s="1"/>
    </row>
    <row r="11" spans="1:8" ht="15.75" x14ac:dyDescent="0.25">
      <c r="A11" s="26" t="s">
        <v>7</v>
      </c>
      <c r="B11" s="5" t="s">
        <v>133</v>
      </c>
      <c r="C11" s="22">
        <v>1</v>
      </c>
      <c r="D11" s="5" t="s">
        <v>25</v>
      </c>
      <c r="E11" s="12">
        <f t="shared" si="0"/>
        <v>0</v>
      </c>
      <c r="F11" s="13"/>
      <c r="G11" s="14"/>
      <c r="H11" s="1"/>
    </row>
    <row r="12" spans="1:8" ht="15.75" x14ac:dyDescent="0.25">
      <c r="A12" s="26" t="s">
        <v>8</v>
      </c>
      <c r="B12" s="5" t="s">
        <v>131</v>
      </c>
      <c r="C12" s="22">
        <v>1</v>
      </c>
      <c r="D12" s="5" t="s">
        <v>25</v>
      </c>
      <c r="E12" s="12">
        <f t="shared" si="0"/>
        <v>0</v>
      </c>
      <c r="F12" s="13"/>
      <c r="G12" s="14"/>
      <c r="H12" s="1"/>
    </row>
    <row r="13" spans="1:8" ht="15.75" x14ac:dyDescent="0.25">
      <c r="A13" s="26" t="s">
        <v>9</v>
      </c>
      <c r="B13" s="5" t="s">
        <v>136</v>
      </c>
      <c r="C13" s="22">
        <v>1</v>
      </c>
      <c r="D13" s="5" t="s">
        <v>25</v>
      </c>
      <c r="E13" s="12">
        <f t="shared" si="0"/>
        <v>0</v>
      </c>
      <c r="F13" s="13"/>
      <c r="G13" s="14"/>
      <c r="H13" s="1"/>
    </row>
    <row r="14" spans="1:8" ht="15.75" x14ac:dyDescent="0.25">
      <c r="A14" s="26" t="s">
        <v>10</v>
      </c>
      <c r="B14" s="5" t="s">
        <v>120</v>
      </c>
      <c r="C14" s="22">
        <v>1</v>
      </c>
      <c r="D14" s="5" t="s">
        <v>25</v>
      </c>
      <c r="E14" s="12">
        <f t="shared" si="0"/>
        <v>0</v>
      </c>
      <c r="F14" s="13"/>
      <c r="G14" s="14"/>
      <c r="H14" s="1"/>
    </row>
    <row r="15" spans="1:8" ht="15.75" x14ac:dyDescent="0.25">
      <c r="A15" s="26" t="s">
        <v>11</v>
      </c>
      <c r="B15" s="5" t="s">
        <v>119</v>
      </c>
      <c r="C15" s="22">
        <v>1</v>
      </c>
      <c r="D15" s="5" t="s">
        <v>25</v>
      </c>
      <c r="E15" s="12">
        <f t="shared" si="0"/>
        <v>0</v>
      </c>
      <c r="F15" s="13"/>
      <c r="G15" s="14"/>
      <c r="H15" s="1"/>
    </row>
    <row r="16" spans="1:8" ht="15.75" x14ac:dyDescent="0.25">
      <c r="A16" s="26" t="s">
        <v>12</v>
      </c>
      <c r="B16" s="5" t="s">
        <v>113</v>
      </c>
      <c r="C16" s="22">
        <v>1</v>
      </c>
      <c r="D16" s="5" t="s">
        <v>25</v>
      </c>
      <c r="E16" s="12">
        <f t="shared" si="0"/>
        <v>0</v>
      </c>
      <c r="F16" s="13"/>
      <c r="G16" s="14"/>
      <c r="H16" s="1"/>
    </row>
    <row r="17" spans="1:8" ht="15.75" x14ac:dyDescent="0.25">
      <c r="A17" s="26" t="s">
        <v>13</v>
      </c>
      <c r="B17" s="5" t="s">
        <v>108</v>
      </c>
      <c r="C17" s="22">
        <v>1</v>
      </c>
      <c r="D17" s="5" t="s">
        <v>25</v>
      </c>
      <c r="E17" s="12">
        <f t="shared" si="0"/>
        <v>0</v>
      </c>
      <c r="F17" s="13"/>
      <c r="G17" s="14"/>
      <c r="H17" s="1"/>
    </row>
    <row r="18" spans="1:8" ht="15.75" x14ac:dyDescent="0.25">
      <c r="A18" s="26" t="s">
        <v>14</v>
      </c>
      <c r="B18" s="5" t="s">
        <v>109</v>
      </c>
      <c r="C18" s="22">
        <v>1</v>
      </c>
      <c r="D18" s="5" t="s">
        <v>25</v>
      </c>
      <c r="E18" s="12">
        <f t="shared" si="0"/>
        <v>0</v>
      </c>
      <c r="F18" s="13"/>
      <c r="G18" s="14"/>
      <c r="H18" s="1"/>
    </row>
    <row r="19" spans="1:8" ht="15.75" x14ac:dyDescent="0.25">
      <c r="A19" s="26" t="s">
        <v>15</v>
      </c>
      <c r="B19" s="5" t="s">
        <v>110</v>
      </c>
      <c r="C19" s="22">
        <v>1</v>
      </c>
      <c r="D19" s="5" t="s">
        <v>25</v>
      </c>
      <c r="E19" s="12">
        <f t="shared" si="0"/>
        <v>0</v>
      </c>
      <c r="F19" s="13"/>
      <c r="G19" s="14"/>
      <c r="H19" s="1"/>
    </row>
    <row r="20" spans="1:8" ht="15.75" x14ac:dyDescent="0.25">
      <c r="A20" s="26" t="s">
        <v>16</v>
      </c>
      <c r="B20" s="5" t="s">
        <v>107</v>
      </c>
      <c r="C20" s="22">
        <v>1</v>
      </c>
      <c r="D20" s="5" t="s">
        <v>18</v>
      </c>
      <c r="E20" s="12">
        <f t="shared" si="0"/>
        <v>0</v>
      </c>
      <c r="F20" s="13"/>
      <c r="G20" s="14"/>
      <c r="H20" s="1"/>
    </row>
    <row r="21" spans="1:8" ht="15.75" x14ac:dyDescent="0.25">
      <c r="A21" s="26" t="s">
        <v>17</v>
      </c>
      <c r="B21" s="5" t="s">
        <v>105</v>
      </c>
      <c r="C21" s="22">
        <v>1</v>
      </c>
      <c r="D21" s="5" t="s">
        <v>18</v>
      </c>
      <c r="E21" s="12">
        <f t="shared" si="0"/>
        <v>0</v>
      </c>
      <c r="F21" s="13"/>
      <c r="G21" s="14"/>
      <c r="H21" s="1"/>
    </row>
    <row r="22" spans="1:8" ht="15.75" x14ac:dyDescent="0.25">
      <c r="A22" s="26" t="s">
        <v>33</v>
      </c>
      <c r="B22" s="5" t="s">
        <v>106</v>
      </c>
      <c r="C22" s="22">
        <v>1</v>
      </c>
      <c r="D22" s="5" t="s">
        <v>18</v>
      </c>
      <c r="E22" s="12">
        <f t="shared" si="0"/>
        <v>0</v>
      </c>
      <c r="F22" s="13"/>
      <c r="G22" s="14"/>
      <c r="H22" s="1"/>
    </row>
    <row r="23" spans="1:8" ht="15.75" x14ac:dyDescent="0.25">
      <c r="A23" s="26" t="s">
        <v>34</v>
      </c>
      <c r="B23" s="5" t="s">
        <v>112</v>
      </c>
      <c r="C23" s="22">
        <v>1</v>
      </c>
      <c r="D23" s="5" t="s">
        <v>53</v>
      </c>
      <c r="E23" s="12">
        <f t="shared" si="0"/>
        <v>0</v>
      </c>
      <c r="F23" s="13"/>
      <c r="G23" s="14"/>
      <c r="H23" s="1"/>
    </row>
    <row r="24" spans="1:8" ht="15.75" x14ac:dyDescent="0.25">
      <c r="A24" s="26" t="s">
        <v>35</v>
      </c>
      <c r="B24" s="5" t="s">
        <v>141</v>
      </c>
      <c r="C24" s="22">
        <v>1</v>
      </c>
      <c r="D24" s="5" t="s">
        <v>25</v>
      </c>
      <c r="E24" s="12">
        <f t="shared" si="0"/>
        <v>0</v>
      </c>
      <c r="F24" s="13"/>
      <c r="G24" s="14"/>
      <c r="H24" s="1"/>
    </row>
    <row r="25" spans="1:8" ht="15.75" x14ac:dyDescent="0.25">
      <c r="A25" s="26" t="s">
        <v>36</v>
      </c>
      <c r="B25" s="5" t="s">
        <v>142</v>
      </c>
      <c r="C25" s="22">
        <v>1</v>
      </c>
      <c r="D25" s="5" t="s">
        <v>25</v>
      </c>
      <c r="E25" s="12">
        <f t="shared" si="0"/>
        <v>0</v>
      </c>
      <c r="F25" s="13"/>
      <c r="G25" s="14"/>
      <c r="H25" s="1"/>
    </row>
    <row r="26" spans="1:8" ht="15.75" x14ac:dyDescent="0.25">
      <c r="A26" s="26" t="s">
        <v>37</v>
      </c>
      <c r="B26" s="5" t="s">
        <v>134</v>
      </c>
      <c r="C26" s="22">
        <v>1</v>
      </c>
      <c r="D26" s="5" t="s">
        <v>25</v>
      </c>
      <c r="E26" s="12">
        <f t="shared" si="0"/>
        <v>0</v>
      </c>
      <c r="F26" s="13"/>
      <c r="G26" s="14"/>
      <c r="H26" s="1"/>
    </row>
    <row r="27" spans="1:8" ht="15.75" x14ac:dyDescent="0.25">
      <c r="A27" s="26" t="s">
        <v>38</v>
      </c>
      <c r="B27" s="5" t="s">
        <v>135</v>
      </c>
      <c r="C27" s="22">
        <v>1</v>
      </c>
      <c r="D27" s="5" t="s">
        <v>25</v>
      </c>
      <c r="E27" s="12">
        <f t="shared" si="0"/>
        <v>0</v>
      </c>
      <c r="F27" s="13"/>
      <c r="G27" s="14"/>
      <c r="H27" s="1"/>
    </row>
    <row r="28" spans="1:8" ht="15.75" x14ac:dyDescent="0.25">
      <c r="A28" s="26" t="s">
        <v>58</v>
      </c>
      <c r="B28" s="32" t="s">
        <v>139</v>
      </c>
      <c r="C28" s="22">
        <v>1</v>
      </c>
      <c r="D28" s="5" t="s">
        <v>140</v>
      </c>
      <c r="E28" s="12">
        <f t="shared" si="0"/>
        <v>0</v>
      </c>
      <c r="F28" s="13"/>
      <c r="G28" s="14"/>
      <c r="H28" s="1"/>
    </row>
    <row r="29" spans="1:8" s="3" customFormat="1" ht="15.75" x14ac:dyDescent="0.25">
      <c r="A29" s="26" t="s">
        <v>59</v>
      </c>
      <c r="B29" s="32" t="s">
        <v>262</v>
      </c>
      <c r="C29" s="22"/>
      <c r="D29" s="5"/>
      <c r="E29" s="12"/>
      <c r="F29" s="13"/>
      <c r="G29" s="14"/>
      <c r="H29" s="1"/>
    </row>
    <row r="30" spans="1:8" ht="15.75" x14ac:dyDescent="0.25">
      <c r="A30" s="26" t="s">
        <v>60</v>
      </c>
      <c r="B30" s="5" t="s">
        <v>125</v>
      </c>
      <c r="C30" s="22">
        <v>1</v>
      </c>
      <c r="D30" s="5" t="s">
        <v>25</v>
      </c>
      <c r="E30" s="12">
        <f t="shared" si="0"/>
        <v>0</v>
      </c>
      <c r="F30" s="13"/>
      <c r="G30" s="14"/>
      <c r="H30" s="1"/>
    </row>
    <row r="31" spans="1:8" ht="15.75" x14ac:dyDescent="0.25">
      <c r="A31" s="26" t="s">
        <v>61</v>
      </c>
      <c r="B31" s="5" t="s">
        <v>124</v>
      </c>
      <c r="C31" s="22">
        <v>1</v>
      </c>
      <c r="D31" s="5" t="s">
        <v>18</v>
      </c>
      <c r="E31" s="12">
        <f t="shared" si="0"/>
        <v>0</v>
      </c>
      <c r="F31" s="13"/>
      <c r="G31" s="14"/>
      <c r="H31" s="1"/>
    </row>
    <row r="32" spans="1:8" ht="15.75" x14ac:dyDescent="0.25">
      <c r="A32" s="26" t="s">
        <v>62</v>
      </c>
      <c r="B32" s="5" t="s">
        <v>123</v>
      </c>
      <c r="C32" s="22">
        <v>1</v>
      </c>
      <c r="D32" s="5" t="s">
        <v>25</v>
      </c>
      <c r="E32" s="12">
        <f t="shared" si="0"/>
        <v>0</v>
      </c>
      <c r="F32" s="13"/>
      <c r="G32" s="14"/>
      <c r="H32" s="1"/>
    </row>
    <row r="33" spans="1:8" ht="15.75" x14ac:dyDescent="0.25">
      <c r="A33" s="26" t="s">
        <v>63</v>
      </c>
      <c r="B33" s="5" t="s">
        <v>111</v>
      </c>
      <c r="C33" s="22">
        <v>1</v>
      </c>
      <c r="D33" s="5" t="s">
        <v>18</v>
      </c>
      <c r="E33" s="12">
        <f t="shared" si="0"/>
        <v>0</v>
      </c>
      <c r="F33" s="13"/>
      <c r="G33" s="14"/>
      <c r="H33" s="1"/>
    </row>
    <row r="34" spans="1:8" ht="15.75" x14ac:dyDescent="0.25">
      <c r="A34" s="26" t="s">
        <v>64</v>
      </c>
      <c r="B34" s="5" t="s">
        <v>137</v>
      </c>
      <c r="C34" s="22">
        <v>1</v>
      </c>
      <c r="D34" s="5" t="s">
        <v>18</v>
      </c>
      <c r="E34" s="12">
        <f t="shared" si="0"/>
        <v>0</v>
      </c>
      <c r="F34" s="13"/>
      <c r="G34" s="14"/>
      <c r="H34" s="1"/>
    </row>
    <row r="35" spans="1:8" ht="15.75" x14ac:dyDescent="0.25">
      <c r="A35" s="26" t="s">
        <v>65</v>
      </c>
      <c r="B35" s="5" t="s">
        <v>138</v>
      </c>
      <c r="C35" s="22">
        <v>1</v>
      </c>
      <c r="D35" s="5" t="s">
        <v>18</v>
      </c>
      <c r="E35" s="12">
        <f>F35*C35*(1+G35)</f>
        <v>0</v>
      </c>
      <c r="F35" s="13"/>
      <c r="G35" s="14"/>
      <c r="H35" s="1"/>
    </row>
    <row r="36" spans="1:8" ht="15.75" x14ac:dyDescent="0.25">
      <c r="A36" s="26" t="s">
        <v>66</v>
      </c>
      <c r="B36" s="5" t="s">
        <v>126</v>
      </c>
      <c r="C36" s="22">
        <v>1</v>
      </c>
      <c r="D36" s="5" t="s">
        <v>25</v>
      </c>
      <c r="E36" s="12">
        <f t="shared" si="0"/>
        <v>0</v>
      </c>
      <c r="F36" s="13"/>
      <c r="G36" s="14"/>
      <c r="H36" s="1"/>
    </row>
    <row r="37" spans="1:8" ht="15.75" x14ac:dyDescent="0.25">
      <c r="A37" s="26" t="s">
        <v>67</v>
      </c>
      <c r="B37" s="5" t="s">
        <v>129</v>
      </c>
      <c r="C37" s="22">
        <v>1</v>
      </c>
      <c r="D37" s="5" t="s">
        <v>25</v>
      </c>
      <c r="E37" s="12">
        <f t="shared" si="0"/>
        <v>0</v>
      </c>
      <c r="F37" s="13"/>
      <c r="G37" s="14"/>
      <c r="H37" s="1"/>
    </row>
    <row r="38" spans="1:8" ht="15.75" x14ac:dyDescent="0.25">
      <c r="A38" s="26" t="s">
        <v>68</v>
      </c>
      <c r="B38" s="5" t="s">
        <v>130</v>
      </c>
      <c r="C38" s="22">
        <v>1</v>
      </c>
      <c r="D38" s="5" t="s">
        <v>25</v>
      </c>
      <c r="E38" s="12">
        <f t="shared" si="0"/>
        <v>0</v>
      </c>
      <c r="F38" s="13"/>
      <c r="G38" s="14"/>
      <c r="H38" s="1"/>
    </row>
    <row r="39" spans="1:8" ht="15.75" x14ac:dyDescent="0.25">
      <c r="A39" s="26" t="s">
        <v>69</v>
      </c>
      <c r="B39" s="33" t="s">
        <v>172</v>
      </c>
      <c r="C39" s="22">
        <v>1</v>
      </c>
      <c r="D39" s="34" t="s">
        <v>25</v>
      </c>
      <c r="E39" s="12">
        <f t="shared" si="0"/>
        <v>0</v>
      </c>
      <c r="F39" s="13"/>
      <c r="G39" s="14"/>
      <c r="H39" s="1"/>
    </row>
    <row r="40" spans="1:8" ht="15.75" x14ac:dyDescent="0.25">
      <c r="A40" s="26" t="s">
        <v>70</v>
      </c>
      <c r="B40" s="7" t="s">
        <v>146</v>
      </c>
      <c r="C40" s="22">
        <v>1</v>
      </c>
      <c r="D40" s="5" t="s">
        <v>53</v>
      </c>
      <c r="E40" s="12">
        <f t="shared" si="0"/>
        <v>0</v>
      </c>
      <c r="F40" s="13"/>
      <c r="G40" s="14"/>
      <c r="H40" s="1"/>
    </row>
    <row r="41" spans="1:8" ht="15.75" x14ac:dyDescent="0.25">
      <c r="A41" s="26" t="s">
        <v>71</v>
      </c>
      <c r="B41" s="5" t="s">
        <v>128</v>
      </c>
      <c r="C41" s="22">
        <v>1</v>
      </c>
      <c r="D41" s="5" t="s">
        <v>25</v>
      </c>
      <c r="E41" s="12">
        <f t="shared" si="0"/>
        <v>0</v>
      </c>
      <c r="F41" s="13"/>
      <c r="G41" s="14"/>
      <c r="H41" s="1"/>
    </row>
    <row r="42" spans="1:8" ht="15.75" x14ac:dyDescent="0.25">
      <c r="A42" s="26" t="s">
        <v>263</v>
      </c>
      <c r="B42" s="5" t="s">
        <v>127</v>
      </c>
      <c r="C42" s="22">
        <v>1</v>
      </c>
      <c r="D42" s="5" t="s">
        <v>25</v>
      </c>
      <c r="E42" s="12">
        <f t="shared" si="0"/>
        <v>0</v>
      </c>
      <c r="F42" s="13"/>
      <c r="G42" s="14"/>
      <c r="H42" s="1"/>
    </row>
    <row r="43" spans="1:8" x14ac:dyDescent="0.25">
      <c r="A43" s="47" t="s">
        <v>217</v>
      </c>
      <c r="B43" s="47"/>
      <c r="C43" s="17">
        <f>SUM(C6:C42)</f>
        <v>36</v>
      </c>
      <c r="D43" s="17"/>
      <c r="E43" s="17">
        <f t="shared" ref="E43:F43" si="1">SUM(E6:E42)</f>
        <v>0</v>
      </c>
      <c r="F43" s="17">
        <f t="shared" si="1"/>
        <v>0</v>
      </c>
      <c r="G43" s="16"/>
      <c r="H43" s="15"/>
    </row>
    <row r="44" spans="1:8" ht="15.75" x14ac:dyDescent="0.25">
      <c r="A44" s="42" t="s">
        <v>261</v>
      </c>
      <c r="B44" s="42"/>
      <c r="C44" s="42"/>
      <c r="D44" s="42"/>
      <c r="E44" s="42"/>
      <c r="F44" s="42"/>
      <c r="G44" s="42"/>
      <c r="H44" s="42"/>
    </row>
  </sheetData>
  <mergeCells count="6">
    <mergeCell ref="A44:H44"/>
    <mergeCell ref="A1:H1"/>
    <mergeCell ref="A2:H2"/>
    <mergeCell ref="A3:H3"/>
    <mergeCell ref="A4:G4"/>
    <mergeCell ref="A43:B43"/>
  </mergeCells>
  <phoneticPr fontId="2" type="noConversion"/>
  <pageMargins left="0.25" right="0.25" top="0.75" bottom="0.75" header="0.3" footer="0.3"/>
  <pageSetup paperSize="9" scale="67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A63BC-8995-4C27-8C48-E6209EF0A0E2}">
  <sheetPr codeName="Arkusz9">
    <pageSetUpPr fitToPage="1"/>
  </sheetPr>
  <dimension ref="A1:H21"/>
  <sheetViews>
    <sheetView tabSelected="1" workbookViewId="0">
      <selection activeCell="B12" sqref="B12"/>
    </sheetView>
  </sheetViews>
  <sheetFormatPr defaultRowHeight="15" x14ac:dyDescent="0.25"/>
  <cols>
    <col min="2" max="2" width="76.5703125" bestFit="1" customWidth="1"/>
    <col min="3" max="3" width="11" bestFit="1" customWidth="1"/>
    <col min="4" max="4" width="11.85546875" bestFit="1" customWidth="1"/>
    <col min="5" max="5" width="19.85546875" customWidth="1"/>
    <col min="6" max="6" width="20.85546875" customWidth="1"/>
    <col min="7" max="7" width="13.140625" customWidth="1"/>
    <col min="8" max="8" width="46" customWidth="1"/>
  </cols>
  <sheetData>
    <row r="1" spans="1:8" s="3" customFormat="1" x14ac:dyDescent="0.25">
      <c r="A1" s="43" t="s">
        <v>215</v>
      </c>
      <c r="B1" s="43"/>
      <c r="C1" s="43"/>
      <c r="D1" s="43"/>
      <c r="E1" s="43"/>
      <c r="F1" s="43"/>
      <c r="G1" s="43"/>
      <c r="H1" s="43"/>
    </row>
    <row r="2" spans="1:8" s="3" customFormat="1" ht="23.25" x14ac:dyDescent="0.25">
      <c r="A2" s="44" t="s">
        <v>216</v>
      </c>
      <c r="B2" s="44"/>
      <c r="C2" s="44"/>
      <c r="D2" s="44"/>
      <c r="E2" s="44"/>
      <c r="F2" s="44"/>
      <c r="G2" s="44"/>
      <c r="H2" s="44"/>
    </row>
    <row r="3" spans="1:8" ht="29.25" customHeight="1" x14ac:dyDescent="0.25">
      <c r="A3" s="42" t="s">
        <v>246</v>
      </c>
      <c r="B3" s="42"/>
      <c r="C3" s="42"/>
      <c r="D3" s="42"/>
      <c r="E3" s="42"/>
      <c r="F3" s="42"/>
      <c r="G3" s="42"/>
      <c r="H3" s="42"/>
    </row>
    <row r="4" spans="1:8" ht="27.75" customHeight="1" x14ac:dyDescent="0.25">
      <c r="A4" s="45" t="s">
        <v>219</v>
      </c>
      <c r="B4" s="46"/>
      <c r="C4" s="46"/>
      <c r="D4" s="46"/>
      <c r="E4" s="46"/>
      <c r="F4" s="46"/>
      <c r="G4" s="46"/>
      <c r="H4" s="21">
        <f>PODSUMOWANIE!D12</f>
        <v>4850</v>
      </c>
    </row>
    <row r="5" spans="1:8" ht="31.5" x14ac:dyDescent="0.25">
      <c r="A5" s="8" t="s">
        <v>1</v>
      </c>
      <c r="B5" s="8" t="s">
        <v>21</v>
      </c>
      <c r="C5" s="8" t="s">
        <v>22</v>
      </c>
      <c r="D5" s="8" t="s">
        <v>23</v>
      </c>
      <c r="E5" s="9" t="s">
        <v>211</v>
      </c>
      <c r="F5" s="9" t="s">
        <v>212</v>
      </c>
      <c r="G5" s="10" t="s">
        <v>213</v>
      </c>
      <c r="H5" s="9" t="s">
        <v>214</v>
      </c>
    </row>
    <row r="6" spans="1:8" x14ac:dyDescent="0.25">
      <c r="A6" s="23" t="s">
        <v>2</v>
      </c>
      <c r="B6" s="7" t="s">
        <v>86</v>
      </c>
      <c r="C6" s="26">
        <v>1</v>
      </c>
      <c r="D6" s="7" t="s">
        <v>25</v>
      </c>
      <c r="E6" s="12">
        <f>F6*C6*(1+G6)</f>
        <v>0</v>
      </c>
      <c r="F6" s="13"/>
      <c r="G6" s="14"/>
      <c r="H6" s="1"/>
    </row>
    <row r="7" spans="1:8" x14ac:dyDescent="0.25">
      <c r="A7" s="23" t="s">
        <v>3</v>
      </c>
      <c r="B7" s="7" t="s">
        <v>88</v>
      </c>
      <c r="C7" s="26">
        <v>1</v>
      </c>
      <c r="D7" s="7" t="s">
        <v>25</v>
      </c>
      <c r="E7" s="12">
        <f t="shared" ref="E7:E19" si="0">F7*C7*(1+G7)</f>
        <v>0</v>
      </c>
      <c r="F7" s="13"/>
      <c r="G7" s="14"/>
      <c r="H7" s="1"/>
    </row>
    <row r="8" spans="1:8" x14ac:dyDescent="0.25">
      <c r="A8" s="23" t="s">
        <v>4</v>
      </c>
      <c r="B8" s="7" t="s">
        <v>82</v>
      </c>
      <c r="C8" s="26">
        <v>1</v>
      </c>
      <c r="D8" s="7" t="s">
        <v>25</v>
      </c>
      <c r="E8" s="12">
        <f t="shared" si="0"/>
        <v>0</v>
      </c>
      <c r="F8" s="13"/>
      <c r="G8" s="14"/>
      <c r="H8" s="1"/>
    </row>
    <row r="9" spans="1:8" x14ac:dyDescent="0.25">
      <c r="A9" s="23" t="s">
        <v>5</v>
      </c>
      <c r="B9" s="7" t="s">
        <v>83</v>
      </c>
      <c r="C9" s="26">
        <v>1</v>
      </c>
      <c r="D9" s="7" t="s">
        <v>25</v>
      </c>
      <c r="E9" s="12">
        <f t="shared" si="0"/>
        <v>0</v>
      </c>
      <c r="F9" s="13"/>
      <c r="G9" s="14"/>
      <c r="H9" s="1"/>
    </row>
    <row r="10" spans="1:8" x14ac:dyDescent="0.25">
      <c r="A10" s="23" t="s">
        <v>6</v>
      </c>
      <c r="B10" s="7" t="s">
        <v>87</v>
      </c>
      <c r="C10" s="26">
        <v>1</v>
      </c>
      <c r="D10" s="7" t="s">
        <v>25</v>
      </c>
      <c r="E10" s="12">
        <f t="shared" si="0"/>
        <v>0</v>
      </c>
      <c r="F10" s="13"/>
      <c r="G10" s="14"/>
      <c r="H10" s="1"/>
    </row>
    <row r="11" spans="1:8" x14ac:dyDescent="0.25">
      <c r="A11" s="23" t="s">
        <v>7</v>
      </c>
      <c r="B11" s="7" t="s">
        <v>78</v>
      </c>
      <c r="C11" s="26">
        <v>1</v>
      </c>
      <c r="D11" s="7" t="s">
        <v>79</v>
      </c>
      <c r="E11" s="12">
        <f t="shared" si="0"/>
        <v>0</v>
      </c>
      <c r="F11" s="13"/>
      <c r="G11" s="14"/>
      <c r="H11" s="1"/>
    </row>
    <row r="12" spans="1:8" x14ac:dyDescent="0.25">
      <c r="A12" s="23" t="s">
        <v>8</v>
      </c>
      <c r="B12" s="7" t="s">
        <v>77</v>
      </c>
      <c r="C12" s="26">
        <v>1</v>
      </c>
      <c r="D12" s="7" t="s">
        <v>25</v>
      </c>
      <c r="E12" s="12">
        <f t="shared" si="0"/>
        <v>0</v>
      </c>
      <c r="F12" s="13"/>
      <c r="G12" s="14"/>
      <c r="H12" s="1"/>
    </row>
    <row r="13" spans="1:8" x14ac:dyDescent="0.25">
      <c r="A13" s="23" t="s">
        <v>9</v>
      </c>
      <c r="B13" s="7" t="s">
        <v>80</v>
      </c>
      <c r="C13" s="26">
        <v>1</v>
      </c>
      <c r="D13" s="7" t="s">
        <v>53</v>
      </c>
      <c r="E13" s="12">
        <f t="shared" si="0"/>
        <v>0</v>
      </c>
      <c r="F13" s="13"/>
      <c r="G13" s="14"/>
      <c r="H13" s="1"/>
    </row>
    <row r="14" spans="1:8" x14ac:dyDescent="0.25">
      <c r="A14" s="23" t="s">
        <v>10</v>
      </c>
      <c r="B14" s="7" t="s">
        <v>81</v>
      </c>
      <c r="C14" s="26">
        <v>1</v>
      </c>
      <c r="D14" s="7" t="s">
        <v>53</v>
      </c>
      <c r="E14" s="12">
        <f t="shared" si="0"/>
        <v>0</v>
      </c>
      <c r="F14" s="13"/>
      <c r="G14" s="14"/>
      <c r="H14" s="1"/>
    </row>
    <row r="15" spans="1:8" x14ac:dyDescent="0.25">
      <c r="A15" s="23" t="s">
        <v>11</v>
      </c>
      <c r="B15" s="7" t="s">
        <v>73</v>
      </c>
      <c r="C15" s="26">
        <v>1</v>
      </c>
      <c r="D15" s="7" t="s">
        <v>74</v>
      </c>
      <c r="E15" s="12">
        <f t="shared" si="0"/>
        <v>0</v>
      </c>
      <c r="F15" s="13"/>
      <c r="G15" s="14"/>
      <c r="H15" s="1"/>
    </row>
    <row r="16" spans="1:8" x14ac:dyDescent="0.25">
      <c r="A16" s="23" t="s">
        <v>12</v>
      </c>
      <c r="B16" s="7" t="s">
        <v>84</v>
      </c>
      <c r="C16" s="26">
        <v>1</v>
      </c>
      <c r="D16" s="7" t="s">
        <v>25</v>
      </c>
      <c r="E16" s="12">
        <f t="shared" si="0"/>
        <v>0</v>
      </c>
      <c r="F16" s="13"/>
      <c r="G16" s="14"/>
      <c r="H16" s="1"/>
    </row>
    <row r="17" spans="1:8" x14ac:dyDescent="0.25">
      <c r="A17" s="23" t="s">
        <v>13</v>
      </c>
      <c r="B17" s="7" t="s">
        <v>72</v>
      </c>
      <c r="C17" s="26">
        <v>1</v>
      </c>
      <c r="D17" s="7" t="s">
        <v>18</v>
      </c>
      <c r="E17" s="12">
        <f t="shared" si="0"/>
        <v>0</v>
      </c>
      <c r="F17" s="13"/>
      <c r="G17" s="14"/>
      <c r="H17" s="1"/>
    </row>
    <row r="18" spans="1:8" x14ac:dyDescent="0.25">
      <c r="A18" s="23" t="s">
        <v>14</v>
      </c>
      <c r="B18" s="7" t="s">
        <v>75</v>
      </c>
      <c r="C18" s="26">
        <v>1</v>
      </c>
      <c r="D18" s="7" t="s">
        <v>76</v>
      </c>
      <c r="E18" s="12">
        <f t="shared" si="0"/>
        <v>0</v>
      </c>
      <c r="F18" s="13"/>
      <c r="G18" s="14"/>
      <c r="H18" s="1"/>
    </row>
    <row r="19" spans="1:8" x14ac:dyDescent="0.25">
      <c r="A19" s="23" t="s">
        <v>15</v>
      </c>
      <c r="B19" s="7" t="s">
        <v>85</v>
      </c>
      <c r="C19" s="26">
        <v>1</v>
      </c>
      <c r="D19" s="7" t="s">
        <v>25</v>
      </c>
      <c r="E19" s="12">
        <f t="shared" si="0"/>
        <v>0</v>
      </c>
      <c r="F19" s="13"/>
      <c r="G19" s="14"/>
      <c r="H19" s="1"/>
    </row>
    <row r="20" spans="1:8" x14ac:dyDescent="0.25">
      <c r="A20" s="47" t="s">
        <v>217</v>
      </c>
      <c r="B20" s="47"/>
      <c r="C20" s="17">
        <f>SUM(C5:C19)</f>
        <v>14</v>
      </c>
      <c r="D20" s="17"/>
      <c r="E20" s="17">
        <f t="shared" ref="E20:F20" si="1">SUM(E5:E19)</f>
        <v>0</v>
      </c>
      <c r="F20" s="17">
        <f t="shared" si="1"/>
        <v>0</v>
      </c>
      <c r="G20" s="16"/>
      <c r="H20" s="15"/>
    </row>
    <row r="21" spans="1:8" ht="15.75" x14ac:dyDescent="0.25">
      <c r="A21" s="42" t="s">
        <v>261</v>
      </c>
      <c r="B21" s="42"/>
      <c r="C21" s="42"/>
      <c r="D21" s="42"/>
      <c r="E21" s="42"/>
      <c r="F21" s="42"/>
      <c r="G21" s="42"/>
      <c r="H21" s="42"/>
    </row>
  </sheetData>
  <autoFilter ref="A5:D19" xr:uid="{CB6A63BC-8995-4C27-8C48-E6209EF0A0E2}">
    <sortState xmlns:xlrd2="http://schemas.microsoft.com/office/spreadsheetml/2017/richdata2" ref="A6:D19">
      <sortCondition ref="B5:B19"/>
    </sortState>
  </autoFilter>
  <mergeCells count="6">
    <mergeCell ref="A21:H21"/>
    <mergeCell ref="A1:H1"/>
    <mergeCell ref="A2:H2"/>
    <mergeCell ref="A3:H3"/>
    <mergeCell ref="A4:G4"/>
    <mergeCell ref="A20:B20"/>
  </mergeCells>
  <phoneticPr fontId="2" type="noConversion"/>
  <pageMargins left="0.7" right="0.7" top="0.75" bottom="0.75" header="0.3" footer="0.3"/>
  <pageSetup paperSize="9" scale="6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61CF9-01F2-4F78-BDEC-3FE0AA31B56F}">
  <sheetPr codeName="Arkusz10">
    <pageSetUpPr fitToPage="1"/>
  </sheetPr>
  <dimension ref="A1:H24"/>
  <sheetViews>
    <sheetView workbookViewId="0">
      <selection activeCell="E16" sqref="E16"/>
    </sheetView>
  </sheetViews>
  <sheetFormatPr defaultRowHeight="15" x14ac:dyDescent="0.25"/>
  <cols>
    <col min="1" max="1" width="3.85546875" bestFit="1" customWidth="1"/>
    <col min="2" max="2" width="66.28515625" bestFit="1" customWidth="1"/>
    <col min="3" max="3" width="6.42578125" bestFit="1" customWidth="1"/>
    <col min="4" max="4" width="11.85546875" bestFit="1" customWidth="1"/>
    <col min="5" max="5" width="19.85546875" customWidth="1"/>
    <col min="6" max="6" width="21.140625" customWidth="1"/>
    <col min="7" max="7" width="12.5703125" customWidth="1"/>
    <col min="8" max="8" width="43.5703125" customWidth="1"/>
  </cols>
  <sheetData>
    <row r="1" spans="1:8" s="3" customFormat="1" x14ac:dyDescent="0.25">
      <c r="A1" s="43" t="s">
        <v>215</v>
      </c>
      <c r="B1" s="43"/>
      <c r="C1" s="43"/>
      <c r="D1" s="43"/>
      <c r="E1" s="43"/>
      <c r="F1" s="43"/>
      <c r="G1" s="43"/>
      <c r="H1" s="43"/>
    </row>
    <row r="2" spans="1:8" s="3" customFormat="1" ht="23.25" x14ac:dyDescent="0.25">
      <c r="A2" s="44" t="s">
        <v>216</v>
      </c>
      <c r="B2" s="44"/>
      <c r="C2" s="44"/>
      <c r="D2" s="44"/>
      <c r="E2" s="44"/>
      <c r="F2" s="44"/>
      <c r="G2" s="44"/>
      <c r="H2" s="44"/>
    </row>
    <row r="3" spans="1:8" ht="24" customHeight="1" x14ac:dyDescent="0.25">
      <c r="A3" s="42" t="s">
        <v>248</v>
      </c>
      <c r="B3" s="42"/>
      <c r="C3" s="42"/>
      <c r="D3" s="42"/>
      <c r="E3" s="42"/>
      <c r="F3" s="42"/>
      <c r="G3" s="42"/>
      <c r="H3" s="42"/>
    </row>
    <row r="4" spans="1:8" ht="37.5" customHeight="1" x14ac:dyDescent="0.25">
      <c r="A4" s="45" t="s">
        <v>219</v>
      </c>
      <c r="B4" s="46"/>
      <c r="C4" s="46"/>
      <c r="D4" s="46"/>
      <c r="E4" s="46"/>
      <c r="F4" s="46"/>
      <c r="G4" s="46"/>
      <c r="H4" s="21">
        <f>PODSUMOWANIE!D13</f>
        <v>19800</v>
      </c>
    </row>
    <row r="5" spans="1:8" ht="30" customHeight="1" x14ac:dyDescent="0.25">
      <c r="A5" s="8" t="s">
        <v>1</v>
      </c>
      <c r="B5" s="8" t="s">
        <v>21</v>
      </c>
      <c r="C5" s="8" t="s">
        <v>22</v>
      </c>
      <c r="D5" s="8" t="s">
        <v>23</v>
      </c>
      <c r="E5" s="9" t="s">
        <v>211</v>
      </c>
      <c r="F5" s="9" t="s">
        <v>212</v>
      </c>
      <c r="G5" s="10" t="s">
        <v>213</v>
      </c>
      <c r="H5" s="9" t="s">
        <v>214</v>
      </c>
    </row>
    <row r="6" spans="1:8" x14ac:dyDescent="0.25">
      <c r="A6" s="23" t="s">
        <v>2</v>
      </c>
      <c r="B6" s="31" t="s">
        <v>54</v>
      </c>
      <c r="C6" s="29">
        <v>1</v>
      </c>
      <c r="D6" s="31" t="s">
        <v>53</v>
      </c>
      <c r="E6" s="12">
        <f>F6*C6*(1+G6)</f>
        <v>0</v>
      </c>
      <c r="F6" s="13"/>
      <c r="G6" s="14"/>
      <c r="H6" s="1"/>
    </row>
    <row r="7" spans="1:8" ht="15.75" x14ac:dyDescent="0.25">
      <c r="A7" s="23" t="s">
        <v>3</v>
      </c>
      <c r="B7" s="5" t="s">
        <v>152</v>
      </c>
      <c r="C7" s="22">
        <v>1</v>
      </c>
      <c r="D7" s="31" t="s">
        <v>53</v>
      </c>
      <c r="E7" s="12">
        <f t="shared" ref="E7:E22" si="0">F7*C7*(1+G7)</f>
        <v>0</v>
      </c>
      <c r="F7" s="13"/>
      <c r="G7" s="14"/>
      <c r="H7" s="1"/>
    </row>
    <row r="8" spans="1:8" s="3" customFormat="1" ht="15.75" x14ac:dyDescent="0.25">
      <c r="A8" s="23" t="s">
        <v>4</v>
      </c>
      <c r="B8" s="5" t="s">
        <v>253</v>
      </c>
      <c r="C8" s="22">
        <v>1</v>
      </c>
      <c r="D8" s="31" t="s">
        <v>53</v>
      </c>
      <c r="E8" s="12">
        <f t="shared" si="0"/>
        <v>0</v>
      </c>
      <c r="F8" s="13"/>
      <c r="G8" s="14"/>
      <c r="H8" s="1"/>
    </row>
    <row r="9" spans="1:8" s="3" customFormat="1" ht="15.75" x14ac:dyDescent="0.25">
      <c r="A9" s="23" t="s">
        <v>5</v>
      </c>
      <c r="B9" s="5" t="s">
        <v>254</v>
      </c>
      <c r="C9" s="22">
        <v>1</v>
      </c>
      <c r="D9" s="31" t="s">
        <v>53</v>
      </c>
      <c r="E9" s="12">
        <f t="shared" si="0"/>
        <v>0</v>
      </c>
      <c r="F9" s="13"/>
      <c r="G9" s="14"/>
      <c r="H9" s="1"/>
    </row>
    <row r="10" spans="1:8" s="3" customFormat="1" ht="15.75" x14ac:dyDescent="0.25">
      <c r="A10" s="23" t="s">
        <v>6</v>
      </c>
      <c r="B10" s="5" t="s">
        <v>255</v>
      </c>
      <c r="C10" s="22">
        <v>1</v>
      </c>
      <c r="D10" s="31" t="s">
        <v>53</v>
      </c>
      <c r="E10" s="12">
        <f t="shared" si="0"/>
        <v>0</v>
      </c>
      <c r="F10" s="13"/>
      <c r="G10" s="14"/>
      <c r="H10" s="1"/>
    </row>
    <row r="11" spans="1:8" s="3" customFormat="1" ht="15.75" x14ac:dyDescent="0.25">
      <c r="A11" s="23" t="s">
        <v>7</v>
      </c>
      <c r="B11" s="5" t="s">
        <v>256</v>
      </c>
      <c r="C11" s="22">
        <v>1</v>
      </c>
      <c r="D11" s="31" t="s">
        <v>53</v>
      </c>
      <c r="E11" s="12">
        <f t="shared" si="0"/>
        <v>0</v>
      </c>
      <c r="F11" s="13"/>
      <c r="G11" s="14"/>
      <c r="H11" s="1"/>
    </row>
    <row r="12" spans="1:8" s="3" customFormat="1" ht="15.75" x14ac:dyDescent="0.25">
      <c r="A12" s="23" t="s">
        <v>8</v>
      </c>
      <c r="B12" s="5" t="s">
        <v>257</v>
      </c>
      <c r="C12" s="22">
        <v>1</v>
      </c>
      <c r="D12" s="31" t="s">
        <v>53</v>
      </c>
      <c r="E12" s="12">
        <f t="shared" si="0"/>
        <v>0</v>
      </c>
      <c r="F12" s="13"/>
      <c r="G12" s="14"/>
      <c r="H12" s="1"/>
    </row>
    <row r="13" spans="1:8" s="3" customFormat="1" ht="15.75" x14ac:dyDescent="0.25">
      <c r="A13" s="23" t="s">
        <v>9</v>
      </c>
      <c r="B13" s="5" t="s">
        <v>258</v>
      </c>
      <c r="C13" s="22">
        <v>1</v>
      </c>
      <c r="D13" s="31" t="s">
        <v>53</v>
      </c>
      <c r="E13" s="12">
        <f t="shared" si="0"/>
        <v>0</v>
      </c>
      <c r="F13" s="13"/>
      <c r="G13" s="14"/>
      <c r="H13" s="1"/>
    </row>
    <row r="14" spans="1:8" s="3" customFormat="1" ht="15.75" x14ac:dyDescent="0.25">
      <c r="A14" s="23" t="s">
        <v>10</v>
      </c>
      <c r="B14" s="5" t="s">
        <v>259</v>
      </c>
      <c r="C14" s="22">
        <v>1</v>
      </c>
      <c r="D14" s="5" t="s">
        <v>260</v>
      </c>
      <c r="E14" s="12">
        <f t="shared" si="0"/>
        <v>0</v>
      </c>
      <c r="F14" s="13"/>
      <c r="G14" s="14"/>
      <c r="H14" s="1"/>
    </row>
    <row r="15" spans="1:8" x14ac:dyDescent="0.25">
      <c r="A15" s="23" t="s">
        <v>11</v>
      </c>
      <c r="B15" s="30" t="s">
        <v>55</v>
      </c>
      <c r="C15" s="29">
        <v>1</v>
      </c>
      <c r="D15" s="30" t="s">
        <v>53</v>
      </c>
      <c r="E15" s="12">
        <f t="shared" si="0"/>
        <v>0</v>
      </c>
      <c r="F15" s="13"/>
      <c r="G15" s="14"/>
      <c r="H15" s="1"/>
    </row>
    <row r="16" spans="1:8" x14ac:dyDescent="0.25">
      <c r="A16" s="23" t="s">
        <v>12</v>
      </c>
      <c r="B16" s="30" t="s">
        <v>56</v>
      </c>
      <c r="C16" s="29">
        <v>1</v>
      </c>
      <c r="D16" s="30" t="s">
        <v>53</v>
      </c>
      <c r="E16" s="12">
        <f t="shared" si="0"/>
        <v>0</v>
      </c>
      <c r="F16" s="13"/>
      <c r="G16" s="14"/>
      <c r="H16" s="1"/>
    </row>
    <row r="17" spans="1:8" x14ac:dyDescent="0.25">
      <c r="A17" s="23" t="s">
        <v>13</v>
      </c>
      <c r="B17" s="30" t="s">
        <v>57</v>
      </c>
      <c r="C17" s="29">
        <v>1</v>
      </c>
      <c r="D17" s="30" t="s">
        <v>53</v>
      </c>
      <c r="E17" s="12">
        <f t="shared" si="0"/>
        <v>0</v>
      </c>
      <c r="F17" s="13"/>
      <c r="G17" s="14"/>
      <c r="H17" s="1"/>
    </row>
    <row r="18" spans="1:8" ht="15.75" x14ac:dyDescent="0.25">
      <c r="A18" s="23" t="s">
        <v>14</v>
      </c>
      <c r="B18" s="5" t="s">
        <v>150</v>
      </c>
      <c r="C18" s="22">
        <v>1</v>
      </c>
      <c r="D18" s="30" t="s">
        <v>53</v>
      </c>
      <c r="E18" s="12">
        <f t="shared" si="0"/>
        <v>0</v>
      </c>
      <c r="F18" s="13"/>
      <c r="G18" s="14"/>
      <c r="H18" s="1"/>
    </row>
    <row r="19" spans="1:8" ht="15.75" x14ac:dyDescent="0.25">
      <c r="A19" s="23" t="s">
        <v>15</v>
      </c>
      <c r="B19" s="5" t="s">
        <v>151</v>
      </c>
      <c r="C19" s="22">
        <v>1</v>
      </c>
      <c r="D19" s="30" t="s">
        <v>53</v>
      </c>
      <c r="E19" s="12">
        <f t="shared" si="0"/>
        <v>0</v>
      </c>
      <c r="F19" s="13"/>
      <c r="G19" s="14"/>
      <c r="H19" s="1"/>
    </row>
    <row r="20" spans="1:8" ht="15.75" x14ac:dyDescent="0.25">
      <c r="A20" s="23" t="s">
        <v>16</v>
      </c>
      <c r="B20" s="5" t="s">
        <v>149</v>
      </c>
      <c r="C20" s="22">
        <v>1</v>
      </c>
      <c r="D20" s="5" t="s">
        <v>25</v>
      </c>
      <c r="E20" s="12">
        <f t="shared" si="0"/>
        <v>0</v>
      </c>
      <c r="F20" s="13"/>
      <c r="G20" s="14"/>
      <c r="H20" s="1"/>
    </row>
    <row r="21" spans="1:8" ht="15.75" x14ac:dyDescent="0.25">
      <c r="A21" s="23" t="s">
        <v>17</v>
      </c>
      <c r="B21" s="5" t="s">
        <v>147</v>
      </c>
      <c r="C21" s="22">
        <v>1</v>
      </c>
      <c r="D21" s="5" t="s">
        <v>25</v>
      </c>
      <c r="E21" s="12">
        <f t="shared" si="0"/>
        <v>0</v>
      </c>
      <c r="F21" s="13"/>
      <c r="G21" s="14"/>
      <c r="H21" s="1"/>
    </row>
    <row r="22" spans="1:8" ht="15.75" x14ac:dyDescent="0.25">
      <c r="A22" s="23" t="s">
        <v>33</v>
      </c>
      <c r="B22" s="5" t="s">
        <v>148</v>
      </c>
      <c r="C22" s="22">
        <v>1</v>
      </c>
      <c r="D22" s="5" t="s">
        <v>25</v>
      </c>
      <c r="E22" s="12">
        <f t="shared" si="0"/>
        <v>0</v>
      </c>
      <c r="F22" s="13"/>
      <c r="G22" s="14"/>
      <c r="H22" s="1"/>
    </row>
    <row r="23" spans="1:8" x14ac:dyDescent="0.25">
      <c r="A23" s="47" t="s">
        <v>217</v>
      </c>
      <c r="B23" s="47"/>
      <c r="C23" s="17">
        <f>SUM(C6:C22)</f>
        <v>17</v>
      </c>
      <c r="D23" s="17"/>
      <c r="E23" s="17">
        <f t="shared" ref="E23:F23" si="1">SUM(E6:E22)</f>
        <v>0</v>
      </c>
      <c r="F23" s="17">
        <f t="shared" si="1"/>
        <v>0</v>
      </c>
      <c r="G23" s="16"/>
      <c r="H23" s="15"/>
    </row>
    <row r="24" spans="1:8" ht="15.75" x14ac:dyDescent="0.25">
      <c r="A24" s="42" t="s">
        <v>261</v>
      </c>
      <c r="B24" s="42"/>
      <c r="C24" s="42"/>
      <c r="D24" s="42"/>
      <c r="E24" s="42"/>
      <c r="F24" s="42"/>
      <c r="G24" s="42"/>
      <c r="H24" s="42"/>
    </row>
  </sheetData>
  <mergeCells count="6">
    <mergeCell ref="A24:H24"/>
    <mergeCell ref="A1:H1"/>
    <mergeCell ref="A2:H2"/>
    <mergeCell ref="A3:H3"/>
    <mergeCell ref="A4:G4"/>
    <mergeCell ref="A23:B23"/>
  </mergeCells>
  <phoneticPr fontId="2" type="noConversion"/>
  <pageMargins left="0.25" right="0.25" top="0.75" bottom="0.75" header="0.3" footer="0.3"/>
  <pageSetup paperSize="9" scale="76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7366D-F7E5-4AA9-8415-2BBE9A6DE286}">
  <sheetPr codeName="Arkusz11">
    <pageSetUpPr fitToPage="1"/>
  </sheetPr>
  <dimension ref="A1:H42"/>
  <sheetViews>
    <sheetView workbookViewId="0">
      <selection activeCell="H5" sqref="H5"/>
    </sheetView>
  </sheetViews>
  <sheetFormatPr defaultRowHeight="15" x14ac:dyDescent="0.25"/>
  <cols>
    <col min="1" max="1" width="3.85546875" bestFit="1" customWidth="1"/>
    <col min="2" max="2" width="61.28515625" bestFit="1" customWidth="1"/>
    <col min="3" max="3" width="11" bestFit="1" customWidth="1"/>
    <col min="4" max="4" width="12.140625" bestFit="1" customWidth="1"/>
    <col min="5" max="5" width="22.28515625" customWidth="1"/>
    <col min="6" max="6" width="19.5703125" customWidth="1"/>
    <col min="7" max="7" width="12.42578125" customWidth="1"/>
    <col min="8" max="8" width="43.5703125" customWidth="1"/>
  </cols>
  <sheetData>
    <row r="1" spans="1:8" s="3" customFormat="1" x14ac:dyDescent="0.25">
      <c r="A1" s="43" t="s">
        <v>215</v>
      </c>
      <c r="B1" s="43"/>
      <c r="C1" s="43"/>
      <c r="D1" s="43"/>
      <c r="E1" s="43"/>
      <c r="F1" s="43"/>
      <c r="G1" s="43"/>
      <c r="H1" s="43"/>
    </row>
    <row r="2" spans="1:8" s="3" customFormat="1" ht="23.25" x14ac:dyDescent="0.25">
      <c r="A2" s="44" t="s">
        <v>216</v>
      </c>
      <c r="B2" s="44"/>
      <c r="C2" s="44"/>
      <c r="D2" s="44"/>
      <c r="E2" s="44"/>
      <c r="F2" s="44"/>
      <c r="G2" s="44"/>
      <c r="H2" s="44"/>
    </row>
    <row r="3" spans="1:8" ht="26.25" customHeight="1" x14ac:dyDescent="0.25">
      <c r="A3" s="42" t="s">
        <v>251</v>
      </c>
      <c r="B3" s="42"/>
      <c r="C3" s="42"/>
      <c r="D3" s="42"/>
      <c r="E3" s="42"/>
      <c r="F3" s="42"/>
      <c r="G3" s="42"/>
      <c r="H3" s="42"/>
    </row>
    <row r="4" spans="1:8" ht="37.5" customHeight="1" x14ac:dyDescent="0.25">
      <c r="A4" s="45" t="s">
        <v>219</v>
      </c>
      <c r="B4" s="46"/>
      <c r="C4" s="46"/>
      <c r="D4" s="46"/>
      <c r="E4" s="46"/>
      <c r="F4" s="46"/>
      <c r="G4" s="46"/>
      <c r="H4" s="21">
        <f>PODSUMOWANIE!D14</f>
        <v>7400</v>
      </c>
    </row>
    <row r="5" spans="1:8" ht="31.5" x14ac:dyDescent="0.25">
      <c r="A5" s="8" t="s">
        <v>1</v>
      </c>
      <c r="B5" s="8" t="s">
        <v>21</v>
      </c>
      <c r="C5" s="8" t="s">
        <v>22</v>
      </c>
      <c r="D5" s="8" t="s">
        <v>23</v>
      </c>
      <c r="E5" s="9" t="s">
        <v>211</v>
      </c>
      <c r="F5" s="9" t="s">
        <v>212</v>
      </c>
      <c r="G5" s="10" t="s">
        <v>213</v>
      </c>
      <c r="H5" s="9" t="s">
        <v>214</v>
      </c>
    </row>
    <row r="6" spans="1:8" ht="15.75" x14ac:dyDescent="0.25">
      <c r="A6" s="22" t="s">
        <v>2</v>
      </c>
      <c r="B6" s="5" t="s">
        <v>174</v>
      </c>
      <c r="C6" s="22">
        <v>1</v>
      </c>
      <c r="D6" s="5" t="s">
        <v>25</v>
      </c>
      <c r="E6" s="12">
        <f>F6*C6*(1+G6)</f>
        <v>0</v>
      </c>
      <c r="F6" s="13"/>
      <c r="G6" s="14"/>
      <c r="H6" s="1"/>
    </row>
    <row r="7" spans="1:8" ht="15.75" x14ac:dyDescent="0.25">
      <c r="A7" s="22" t="s">
        <v>3</v>
      </c>
      <c r="B7" s="5" t="s">
        <v>175</v>
      </c>
      <c r="C7" s="22">
        <v>1</v>
      </c>
      <c r="D7" s="5" t="s">
        <v>25</v>
      </c>
      <c r="E7" s="12">
        <f t="shared" ref="E7:E40" si="0">F7*C7*(1+G7)</f>
        <v>0</v>
      </c>
      <c r="F7" s="13"/>
      <c r="G7" s="14"/>
      <c r="H7" s="1"/>
    </row>
    <row r="8" spans="1:8" ht="15.75" x14ac:dyDescent="0.25">
      <c r="A8" s="22" t="s">
        <v>4</v>
      </c>
      <c r="B8" s="5" t="s">
        <v>176</v>
      </c>
      <c r="C8" s="22">
        <v>1</v>
      </c>
      <c r="D8" s="5" t="s">
        <v>25</v>
      </c>
      <c r="E8" s="12">
        <f t="shared" si="0"/>
        <v>0</v>
      </c>
      <c r="F8" s="13"/>
      <c r="G8" s="14"/>
      <c r="H8" s="1"/>
    </row>
    <row r="9" spans="1:8" ht="15.75" x14ac:dyDescent="0.25">
      <c r="A9" s="22" t="s">
        <v>5</v>
      </c>
      <c r="B9" s="36" t="s">
        <v>168</v>
      </c>
      <c r="C9" s="22">
        <v>1</v>
      </c>
      <c r="D9" s="5" t="s">
        <v>25</v>
      </c>
      <c r="E9" s="12">
        <f t="shared" si="0"/>
        <v>0</v>
      </c>
      <c r="F9" s="13"/>
      <c r="G9" s="14"/>
      <c r="H9" s="1"/>
    </row>
    <row r="10" spans="1:8" ht="15.75" x14ac:dyDescent="0.25">
      <c r="A10" s="22" t="s">
        <v>6</v>
      </c>
      <c r="B10" s="5" t="s">
        <v>160</v>
      </c>
      <c r="C10" s="22">
        <v>1</v>
      </c>
      <c r="D10" s="5" t="s">
        <v>18</v>
      </c>
      <c r="E10" s="12">
        <f t="shared" si="0"/>
        <v>0</v>
      </c>
      <c r="F10" s="13"/>
      <c r="G10" s="14"/>
      <c r="H10" s="1"/>
    </row>
    <row r="11" spans="1:8" ht="15.75" x14ac:dyDescent="0.25">
      <c r="A11" s="22" t="s">
        <v>7</v>
      </c>
      <c r="B11" s="5" t="s">
        <v>161</v>
      </c>
      <c r="C11" s="22">
        <v>1</v>
      </c>
      <c r="D11" s="5" t="s">
        <v>18</v>
      </c>
      <c r="E11" s="12">
        <f t="shared" si="0"/>
        <v>0</v>
      </c>
      <c r="F11" s="13"/>
      <c r="G11" s="14"/>
      <c r="H11" s="1"/>
    </row>
    <row r="12" spans="1:8" ht="15.75" x14ac:dyDescent="0.25">
      <c r="A12" s="22" t="s">
        <v>8</v>
      </c>
      <c r="B12" s="5" t="s">
        <v>162</v>
      </c>
      <c r="C12" s="22">
        <v>1</v>
      </c>
      <c r="D12" s="5" t="s">
        <v>18</v>
      </c>
      <c r="E12" s="12">
        <f t="shared" si="0"/>
        <v>0</v>
      </c>
      <c r="F12" s="13"/>
      <c r="G12" s="14"/>
      <c r="H12" s="1"/>
    </row>
    <row r="13" spans="1:8" ht="15.75" x14ac:dyDescent="0.25">
      <c r="A13" s="22" t="s">
        <v>9</v>
      </c>
      <c r="B13" s="5" t="s">
        <v>163</v>
      </c>
      <c r="C13" s="22">
        <v>1</v>
      </c>
      <c r="D13" s="5" t="s">
        <v>18</v>
      </c>
      <c r="E13" s="12">
        <f t="shared" si="0"/>
        <v>0</v>
      </c>
      <c r="F13" s="13"/>
      <c r="G13" s="14"/>
      <c r="H13" s="1"/>
    </row>
    <row r="14" spans="1:8" ht="15.75" x14ac:dyDescent="0.25">
      <c r="A14" s="22" t="s">
        <v>10</v>
      </c>
      <c r="B14" s="5" t="s">
        <v>159</v>
      </c>
      <c r="C14" s="22">
        <v>1</v>
      </c>
      <c r="D14" s="5" t="s">
        <v>25</v>
      </c>
      <c r="E14" s="12">
        <f t="shared" si="0"/>
        <v>0</v>
      </c>
      <c r="F14" s="13"/>
      <c r="G14" s="14"/>
      <c r="H14" s="1"/>
    </row>
    <row r="15" spans="1:8" ht="15.75" x14ac:dyDescent="0.25">
      <c r="A15" s="22" t="s">
        <v>11</v>
      </c>
      <c r="B15" s="37" t="s">
        <v>209</v>
      </c>
      <c r="C15" s="6">
        <v>1</v>
      </c>
      <c r="D15" s="37" t="s">
        <v>25</v>
      </c>
      <c r="E15" s="12">
        <f t="shared" si="0"/>
        <v>0</v>
      </c>
      <c r="F15" s="13"/>
      <c r="G15" s="14"/>
      <c r="H15" s="1"/>
    </row>
    <row r="16" spans="1:8" ht="15.75" x14ac:dyDescent="0.25">
      <c r="A16" s="22" t="s">
        <v>12</v>
      </c>
      <c r="B16" s="37" t="s">
        <v>208</v>
      </c>
      <c r="C16" s="6">
        <v>1</v>
      </c>
      <c r="D16" s="37" t="s">
        <v>25</v>
      </c>
      <c r="E16" s="12">
        <f t="shared" si="0"/>
        <v>0</v>
      </c>
      <c r="F16" s="13"/>
      <c r="G16" s="14"/>
      <c r="H16" s="1"/>
    </row>
    <row r="17" spans="1:8" ht="15.75" x14ac:dyDescent="0.25">
      <c r="A17" s="22" t="s">
        <v>13</v>
      </c>
      <c r="B17" s="37" t="s">
        <v>207</v>
      </c>
      <c r="C17" s="6">
        <v>1</v>
      </c>
      <c r="D17" s="37" t="s">
        <v>25</v>
      </c>
      <c r="E17" s="12">
        <f t="shared" si="0"/>
        <v>0</v>
      </c>
      <c r="F17" s="13"/>
      <c r="G17" s="14"/>
      <c r="H17" s="1"/>
    </row>
    <row r="18" spans="1:8" ht="15.75" x14ac:dyDescent="0.25">
      <c r="A18" s="22" t="s">
        <v>14</v>
      </c>
      <c r="B18" s="37" t="s">
        <v>205</v>
      </c>
      <c r="C18" s="6">
        <v>1</v>
      </c>
      <c r="D18" s="37" t="s">
        <v>25</v>
      </c>
      <c r="E18" s="12">
        <f t="shared" si="0"/>
        <v>0</v>
      </c>
      <c r="F18" s="13"/>
      <c r="G18" s="14"/>
      <c r="H18" s="1"/>
    </row>
    <row r="19" spans="1:8" ht="15.75" x14ac:dyDescent="0.25">
      <c r="A19" s="22" t="s">
        <v>15</v>
      </c>
      <c r="B19" s="37" t="s">
        <v>206</v>
      </c>
      <c r="C19" s="6">
        <v>1</v>
      </c>
      <c r="D19" s="37" t="s">
        <v>25</v>
      </c>
      <c r="E19" s="12">
        <f t="shared" si="0"/>
        <v>0</v>
      </c>
      <c r="F19" s="13"/>
      <c r="G19" s="14"/>
      <c r="H19" s="1"/>
    </row>
    <row r="20" spans="1:8" ht="15.75" x14ac:dyDescent="0.25">
      <c r="A20" s="22" t="s">
        <v>16</v>
      </c>
      <c r="B20" s="37" t="s">
        <v>204</v>
      </c>
      <c r="C20" s="6">
        <v>1</v>
      </c>
      <c r="D20" s="37" t="s">
        <v>25</v>
      </c>
      <c r="E20" s="12">
        <f t="shared" si="0"/>
        <v>0</v>
      </c>
      <c r="F20" s="13"/>
      <c r="G20" s="14"/>
      <c r="H20" s="1"/>
    </row>
    <row r="21" spans="1:8" ht="15.75" x14ac:dyDescent="0.25">
      <c r="A21" s="22" t="s">
        <v>17</v>
      </c>
      <c r="B21" s="5" t="s">
        <v>157</v>
      </c>
      <c r="C21" s="22">
        <v>1</v>
      </c>
      <c r="D21" s="5" t="s">
        <v>25</v>
      </c>
      <c r="E21" s="12">
        <f t="shared" si="0"/>
        <v>0</v>
      </c>
      <c r="F21" s="13"/>
      <c r="G21" s="14"/>
      <c r="H21" s="1"/>
    </row>
    <row r="22" spans="1:8" ht="15.75" x14ac:dyDescent="0.25">
      <c r="A22" s="22" t="s">
        <v>33</v>
      </c>
      <c r="B22" s="5" t="s">
        <v>188</v>
      </c>
      <c r="C22" s="22">
        <v>1</v>
      </c>
      <c r="D22" s="5" t="s">
        <v>25</v>
      </c>
      <c r="E22" s="12">
        <f t="shared" si="0"/>
        <v>0</v>
      </c>
      <c r="F22" s="13"/>
      <c r="G22" s="14"/>
      <c r="H22" s="1"/>
    </row>
    <row r="23" spans="1:8" ht="15.75" x14ac:dyDescent="0.25">
      <c r="A23" s="22" t="s">
        <v>34</v>
      </c>
      <c r="B23" s="5" t="s">
        <v>189</v>
      </c>
      <c r="C23" s="22">
        <v>1</v>
      </c>
      <c r="D23" s="5" t="s">
        <v>25</v>
      </c>
      <c r="E23" s="12">
        <f t="shared" si="0"/>
        <v>0</v>
      </c>
      <c r="F23" s="13"/>
      <c r="G23" s="14"/>
      <c r="H23" s="1"/>
    </row>
    <row r="24" spans="1:8" ht="15.75" x14ac:dyDescent="0.25">
      <c r="A24" s="22" t="s">
        <v>35</v>
      </c>
      <c r="B24" s="5" t="s">
        <v>190</v>
      </c>
      <c r="C24" s="22">
        <v>1</v>
      </c>
      <c r="D24" s="5" t="s">
        <v>25</v>
      </c>
      <c r="E24" s="12">
        <f t="shared" si="0"/>
        <v>0</v>
      </c>
      <c r="F24" s="13"/>
      <c r="G24" s="14"/>
      <c r="H24" s="1"/>
    </row>
    <row r="25" spans="1:8" ht="15.75" x14ac:dyDescent="0.25">
      <c r="A25" s="22" t="s">
        <v>36</v>
      </c>
      <c r="B25" s="38" t="s">
        <v>180</v>
      </c>
      <c r="C25" s="22">
        <v>1</v>
      </c>
      <c r="D25" s="5" t="s">
        <v>25</v>
      </c>
      <c r="E25" s="12">
        <f t="shared" si="0"/>
        <v>0</v>
      </c>
      <c r="F25" s="13"/>
      <c r="G25" s="14"/>
      <c r="H25" s="1"/>
    </row>
    <row r="26" spans="1:8" ht="15.75" x14ac:dyDescent="0.25">
      <c r="A26" s="22" t="s">
        <v>37</v>
      </c>
      <c r="B26" s="38" t="s">
        <v>178</v>
      </c>
      <c r="C26" s="22">
        <v>1</v>
      </c>
      <c r="D26" s="5" t="s">
        <v>25</v>
      </c>
      <c r="E26" s="12">
        <f t="shared" si="0"/>
        <v>0</v>
      </c>
      <c r="F26" s="13"/>
      <c r="G26" s="14"/>
      <c r="H26" s="1"/>
    </row>
    <row r="27" spans="1:8" ht="15.75" x14ac:dyDescent="0.25">
      <c r="A27" s="22" t="s">
        <v>38</v>
      </c>
      <c r="B27" s="38" t="s">
        <v>181</v>
      </c>
      <c r="C27" s="22">
        <v>1</v>
      </c>
      <c r="D27" s="5" t="s">
        <v>25</v>
      </c>
      <c r="E27" s="12">
        <f t="shared" si="0"/>
        <v>0</v>
      </c>
      <c r="F27" s="13"/>
      <c r="G27" s="14"/>
      <c r="H27" s="1"/>
    </row>
    <row r="28" spans="1:8" ht="15.75" x14ac:dyDescent="0.25">
      <c r="A28" s="22" t="s">
        <v>58</v>
      </c>
      <c r="B28" s="5" t="s">
        <v>177</v>
      </c>
      <c r="C28" s="22">
        <v>1</v>
      </c>
      <c r="D28" s="5" t="s">
        <v>25</v>
      </c>
      <c r="E28" s="12">
        <f t="shared" si="0"/>
        <v>0</v>
      </c>
      <c r="F28" s="13"/>
      <c r="G28" s="14"/>
      <c r="H28" s="1"/>
    </row>
    <row r="29" spans="1:8" ht="15.75" x14ac:dyDescent="0.25">
      <c r="A29" s="22" t="s">
        <v>59</v>
      </c>
      <c r="B29" s="38" t="s">
        <v>179</v>
      </c>
      <c r="C29" s="22">
        <v>1</v>
      </c>
      <c r="D29" s="5" t="s">
        <v>25</v>
      </c>
      <c r="E29" s="12">
        <f t="shared" si="0"/>
        <v>0</v>
      </c>
      <c r="F29" s="13"/>
      <c r="G29" s="14"/>
      <c r="H29" s="1"/>
    </row>
    <row r="30" spans="1:8" ht="15.75" x14ac:dyDescent="0.25">
      <c r="A30" s="22" t="s">
        <v>60</v>
      </c>
      <c r="B30" s="5" t="s">
        <v>191</v>
      </c>
      <c r="C30" s="22">
        <v>1</v>
      </c>
      <c r="D30" s="5" t="s">
        <v>53</v>
      </c>
      <c r="E30" s="12">
        <f t="shared" si="0"/>
        <v>0</v>
      </c>
      <c r="F30" s="13"/>
      <c r="G30" s="14"/>
      <c r="H30" s="1"/>
    </row>
    <row r="31" spans="1:8" ht="15.75" x14ac:dyDescent="0.25">
      <c r="A31" s="22" t="s">
        <v>61</v>
      </c>
      <c r="B31" s="5" t="s">
        <v>158</v>
      </c>
      <c r="C31" s="22">
        <v>1</v>
      </c>
      <c r="D31" s="5" t="s">
        <v>18</v>
      </c>
      <c r="E31" s="12">
        <f t="shared" si="0"/>
        <v>0</v>
      </c>
      <c r="F31" s="13"/>
      <c r="G31" s="14"/>
      <c r="H31" s="1"/>
    </row>
    <row r="32" spans="1:8" ht="15.75" x14ac:dyDescent="0.25">
      <c r="A32" s="22" t="s">
        <v>62</v>
      </c>
      <c r="B32" s="5" t="s">
        <v>156</v>
      </c>
      <c r="C32" s="22">
        <v>1</v>
      </c>
      <c r="D32" s="5" t="s">
        <v>25</v>
      </c>
      <c r="E32" s="12">
        <f t="shared" si="0"/>
        <v>0</v>
      </c>
      <c r="F32" s="13"/>
      <c r="G32" s="14"/>
      <c r="H32" s="1"/>
    </row>
    <row r="33" spans="1:8" ht="15.75" x14ac:dyDescent="0.25">
      <c r="A33" s="22" t="s">
        <v>63</v>
      </c>
      <c r="B33" s="5" t="s">
        <v>169</v>
      </c>
      <c r="C33" s="22">
        <v>1</v>
      </c>
      <c r="D33" s="5" t="s">
        <v>25</v>
      </c>
      <c r="E33" s="12">
        <f t="shared" si="0"/>
        <v>0</v>
      </c>
      <c r="F33" s="13"/>
      <c r="G33" s="14"/>
      <c r="H33" s="1"/>
    </row>
    <row r="34" spans="1:8" ht="15.75" x14ac:dyDescent="0.25">
      <c r="A34" s="22" t="s">
        <v>64</v>
      </c>
      <c r="B34" s="5" t="s">
        <v>173</v>
      </c>
      <c r="C34" s="22">
        <v>1</v>
      </c>
      <c r="D34" s="5" t="s">
        <v>25</v>
      </c>
      <c r="E34" s="12">
        <f t="shared" si="0"/>
        <v>0</v>
      </c>
      <c r="F34" s="13"/>
      <c r="G34" s="14"/>
      <c r="H34" s="1"/>
    </row>
    <row r="35" spans="1:8" ht="15.75" x14ac:dyDescent="0.25">
      <c r="A35" s="22" t="s">
        <v>65</v>
      </c>
      <c r="B35" s="5" t="s">
        <v>155</v>
      </c>
      <c r="C35" s="22">
        <v>1</v>
      </c>
      <c r="D35" s="5" t="s">
        <v>25</v>
      </c>
      <c r="E35" s="12">
        <f t="shared" si="0"/>
        <v>0</v>
      </c>
      <c r="F35" s="13"/>
      <c r="G35" s="14"/>
      <c r="H35" s="1"/>
    </row>
    <row r="36" spans="1:8" ht="15.75" x14ac:dyDescent="0.25">
      <c r="A36" s="22" t="s">
        <v>66</v>
      </c>
      <c r="B36" s="5" t="s">
        <v>154</v>
      </c>
      <c r="C36" s="22">
        <v>1</v>
      </c>
      <c r="D36" s="5" t="s">
        <v>25</v>
      </c>
      <c r="E36" s="12">
        <f t="shared" si="0"/>
        <v>0</v>
      </c>
      <c r="F36" s="13"/>
      <c r="G36" s="14"/>
      <c r="H36" s="1"/>
    </row>
    <row r="37" spans="1:8" ht="15.75" x14ac:dyDescent="0.25">
      <c r="A37" s="22" t="s">
        <v>67</v>
      </c>
      <c r="B37" s="5" t="s">
        <v>153</v>
      </c>
      <c r="C37" s="22">
        <v>1</v>
      </c>
      <c r="D37" s="5" t="s">
        <v>25</v>
      </c>
      <c r="E37" s="12">
        <f t="shared" si="0"/>
        <v>0</v>
      </c>
      <c r="F37" s="13"/>
      <c r="G37" s="14"/>
      <c r="H37" s="1"/>
    </row>
    <row r="38" spans="1:8" ht="15.75" x14ac:dyDescent="0.25">
      <c r="A38" s="22" t="s">
        <v>68</v>
      </c>
      <c r="B38" s="5" t="s">
        <v>165</v>
      </c>
      <c r="C38" s="22">
        <v>1</v>
      </c>
      <c r="D38" s="5" t="s">
        <v>18</v>
      </c>
      <c r="E38" s="12">
        <f t="shared" si="0"/>
        <v>0</v>
      </c>
      <c r="F38" s="13"/>
      <c r="G38" s="14"/>
      <c r="H38" s="1"/>
    </row>
    <row r="39" spans="1:8" ht="15.75" x14ac:dyDescent="0.25">
      <c r="A39" s="22" t="s">
        <v>69</v>
      </c>
      <c r="B39" s="5" t="s">
        <v>166</v>
      </c>
      <c r="C39" s="22">
        <v>1</v>
      </c>
      <c r="D39" s="5" t="s">
        <v>18</v>
      </c>
      <c r="E39" s="12">
        <f t="shared" si="0"/>
        <v>0</v>
      </c>
      <c r="F39" s="13"/>
      <c r="G39" s="14"/>
      <c r="H39" s="1"/>
    </row>
    <row r="40" spans="1:8" ht="15.75" x14ac:dyDescent="0.25">
      <c r="A40" s="22" t="s">
        <v>70</v>
      </c>
      <c r="B40" s="36" t="s">
        <v>164</v>
      </c>
      <c r="C40" s="22">
        <v>1</v>
      </c>
      <c r="D40" s="5" t="s">
        <v>25</v>
      </c>
      <c r="E40" s="12">
        <f t="shared" si="0"/>
        <v>0</v>
      </c>
      <c r="F40" s="13"/>
      <c r="G40" s="14"/>
      <c r="H40" s="1"/>
    </row>
    <row r="41" spans="1:8" x14ac:dyDescent="0.25">
      <c r="A41" s="47" t="s">
        <v>217</v>
      </c>
      <c r="B41" s="47"/>
      <c r="C41" s="17">
        <f>SUM(C6:C40)</f>
        <v>35</v>
      </c>
      <c r="D41" s="17"/>
      <c r="E41" s="17">
        <f t="shared" ref="E41:F41" si="1">SUM(E6:E40)</f>
        <v>0</v>
      </c>
      <c r="F41" s="17">
        <f t="shared" si="1"/>
        <v>0</v>
      </c>
      <c r="G41" s="16"/>
      <c r="H41" s="15"/>
    </row>
    <row r="42" spans="1:8" ht="15.75" x14ac:dyDescent="0.25">
      <c r="A42" s="42" t="s">
        <v>261</v>
      </c>
      <c r="B42" s="42"/>
      <c r="C42" s="42"/>
      <c r="D42" s="42"/>
      <c r="E42" s="42"/>
      <c r="F42" s="42"/>
      <c r="G42" s="42"/>
      <c r="H42" s="42"/>
    </row>
  </sheetData>
  <mergeCells count="6">
    <mergeCell ref="A42:H42"/>
    <mergeCell ref="A1:H1"/>
    <mergeCell ref="A2:H2"/>
    <mergeCell ref="A3:H3"/>
    <mergeCell ref="A4:G4"/>
    <mergeCell ref="A41:B41"/>
  </mergeCells>
  <phoneticPr fontId="2" type="noConversion"/>
  <pageMargins left="0.25" right="0.25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11</vt:i4>
      </vt:variant>
    </vt:vector>
  </HeadingPairs>
  <TitlesOfParts>
    <vt:vector size="11" baseType="lpstr">
      <vt:lpstr>PODSUMOWANIE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jakub.cecki</dc:creator>
  <cp:lastModifiedBy>jakub.cecki</cp:lastModifiedBy>
  <cp:lastPrinted>2022-02-17T14:33:26Z</cp:lastPrinted>
  <dcterms:created xsi:type="dcterms:W3CDTF">2021-08-20T11:34:23Z</dcterms:created>
  <dcterms:modified xsi:type="dcterms:W3CDTF">2022-03-01T07:56:34Z</dcterms:modified>
</cp:coreProperties>
</file>