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jakub.cecki\Desktop\2022_02_leki\"/>
    </mc:Choice>
  </mc:AlternateContent>
  <xr:revisionPtr revIDLastSave="0" documentId="13_ncr:1_{3EE25BF2-FF24-4A28-8F87-757A7523D60A}" xr6:coauthVersionLast="47" xr6:coauthVersionMax="47" xr10:uidLastSave="{00000000-0000-0000-0000-000000000000}"/>
  <bookViews>
    <workbookView xWindow="-120" yWindow="-120" windowWidth="29040" windowHeight="15840" tabRatio="801" xr2:uid="{0F73C6C0-8F7D-41F9-AAAF-60B7507341C5}"/>
  </bookViews>
  <sheets>
    <sheet name="PODSUMOWANIE" sheetId="23" r:id="rId1"/>
    <sheet name="ZADANIE 1" sheetId="8" r:id="rId2"/>
    <sheet name="ZADANIE 2a" sheetId="11" r:id="rId3"/>
    <sheet name="ZADANIE 2b" sheetId="24" r:id="rId4"/>
  </sheets>
  <definedNames>
    <definedName name="_xlnm._FilterDatabase" localSheetId="1" hidden="1">'ZADANIE 1'!$A$5:$D$5</definedName>
    <definedName name="_xlnm._FilterDatabase" localSheetId="2" hidden="1">'ZADANIE 2a'!$A$5:$D$5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23" l="1"/>
  <c r="F6" i="23" s="1"/>
  <c r="F9" i="24"/>
  <c r="C9" i="24"/>
  <c r="E8" i="24"/>
  <c r="E7" i="24"/>
  <c r="E6" i="24"/>
  <c r="E9" i="24" s="1"/>
  <c r="H4" i="24"/>
  <c r="F13" i="11"/>
  <c r="E6" i="11"/>
  <c r="E7" i="11"/>
  <c r="E8" i="11"/>
  <c r="E9" i="11"/>
  <c r="E10" i="11"/>
  <c r="E11" i="11"/>
  <c r="E12" i="11"/>
  <c r="H4" i="11"/>
  <c r="H4" i="8"/>
  <c r="C13" i="11"/>
  <c r="F104" i="8"/>
  <c r="C10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4" i="8"/>
  <c r="E13" i="8"/>
  <c r="E12" i="8"/>
  <c r="E11" i="8"/>
  <c r="E10" i="8"/>
  <c r="E9" i="8"/>
  <c r="E104" i="8" s="1"/>
  <c r="E5" i="23" s="1"/>
  <c r="F5" i="23" s="1"/>
  <c r="E8" i="8"/>
  <c r="E7" i="8"/>
  <c r="E6" i="8"/>
  <c r="E13" i="11" l="1"/>
  <c r="E7" i="23" s="1"/>
  <c r="F7" i="23" s="1"/>
</calcChain>
</file>

<file path=xl/sharedStrings.xml><?xml version="1.0" encoding="utf-8"?>
<sst xmlns="http://schemas.openxmlformats.org/spreadsheetml/2006/main" count="386" uniqueCount="239">
  <si>
    <t>NAZWA</t>
  </si>
  <si>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</si>
  <si>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</si>
  <si>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</si>
  <si>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</si>
  <si>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</si>
  <si>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</si>
  <si>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</si>
  <si>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</si>
  <si>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</si>
  <si>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</si>
  <si>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</si>
  <si>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</si>
  <si>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</si>
  <si>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</si>
  <si>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</si>
  <si>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</si>
  <si>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</si>
  <si>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</si>
  <si>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</si>
  <si>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</si>
  <si>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</si>
  <si>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</si>
  <si>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</si>
  <si>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</si>
  <si>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</si>
  <si>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</si>
  <si>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</si>
  <si>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</si>
  <si>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Adrenalina 1mg/1ml</t>
  </si>
  <si>
    <t>opakowanie</t>
  </si>
  <si>
    <t>Aethylum chloratum</t>
  </si>
  <si>
    <t>Alantan zasypka</t>
  </si>
  <si>
    <t>Alcaine, 5 mg/ml, krople do oczu, roztwór</t>
  </si>
  <si>
    <t>Altacet żel</t>
  </si>
  <si>
    <t>Apap</t>
  </si>
  <si>
    <t>Aqua pro iniectione 100 amp po 10ml</t>
  </si>
  <si>
    <t>Aqua pro iniectione 100 amp po 5ml</t>
  </si>
  <si>
    <t>Argosulfan krem</t>
  </si>
  <si>
    <t>Atropina amp</t>
  </si>
  <si>
    <t>Betaloc roztw. do wstrz.  5 amp (1mg/ml)</t>
  </si>
  <si>
    <t xml:space="preserve">Borasol 200g </t>
  </si>
  <si>
    <t>Captopril 12,5mg</t>
  </si>
  <si>
    <t>Captopril 25mg</t>
  </si>
  <si>
    <t>Cardiamid z kofeiną, krople doustne, 100 ml</t>
  </si>
  <si>
    <t>CHLOREK ETYLU  SPRAY  - (AETHYLUM CHLORATUM filofarm)</t>
  </si>
  <si>
    <t>Clemastinum amp.</t>
  </si>
  <si>
    <t>Clonazepamum TZF 1 mg/1 ml</t>
  </si>
  <si>
    <t>Clopidogrel 75 mg tabletki</t>
  </si>
  <si>
    <t>Corneregel żel do oczu; 50 mg/g; 5 g</t>
  </si>
  <si>
    <t>Corhydron 100 g</t>
  </si>
  <si>
    <t>Cyclonamine 12,5% amp.</t>
  </si>
  <si>
    <t>Dexaven 4mg po 1 ml</t>
  </si>
  <si>
    <t>Dexaven 4mg po 2 ml</t>
  </si>
  <si>
    <t>Encorton 5 mg</t>
  </si>
  <si>
    <t>Fenicord 25 mg amp.</t>
  </si>
  <si>
    <t>Floxal maść do oczu</t>
  </si>
  <si>
    <t>Flixotide 2 mg/2ml</t>
  </si>
  <si>
    <t xml:space="preserve">Formaldehyd 10% </t>
  </si>
  <si>
    <t>kg</t>
  </si>
  <si>
    <t>Furosemid amp.</t>
  </si>
  <si>
    <t>Furosemid tabl.</t>
  </si>
  <si>
    <t xml:space="preserve">Gentamicin 0,3% (krople do oczu) </t>
  </si>
  <si>
    <t>Glukoza 40 % - amp.</t>
  </si>
  <si>
    <t>Glukoza 20 % - amp.</t>
  </si>
  <si>
    <t xml:space="preserve">GLUKOZA 5% 250 ML </t>
  </si>
  <si>
    <t>flakony</t>
  </si>
  <si>
    <t>GLUKOZA 5% 500 ml</t>
  </si>
  <si>
    <t>Glukoza bezwodna 1 kg</t>
  </si>
  <si>
    <t>Goniovisc 2,5%</t>
  </si>
  <si>
    <t>Hydroxyzinum amp</t>
  </si>
  <si>
    <t>Hydroxyzinum 10 mg. Tabl</t>
  </si>
  <si>
    <t>Ibuprom tabl.</t>
  </si>
  <si>
    <t>Ketonal 50g amp</t>
  </si>
  <si>
    <t>Ketonal 100g amp</t>
  </si>
  <si>
    <t>Krople żołądkowe</t>
  </si>
  <si>
    <t>Kwas borowy w płynie</t>
  </si>
  <si>
    <t xml:space="preserve">Kwas borowy zasypka 50g </t>
  </si>
  <si>
    <t>Labofix</t>
  </si>
  <si>
    <t>Lidocain-Egis (lidokaina) - aerozol</t>
  </si>
  <si>
    <t>Lignocainum hydrochloricum, 2%, iniekcje, 2 ml</t>
  </si>
  <si>
    <t>Lignocainum hydrochloricum, 2%, iniekcje, 20 ml</t>
  </si>
  <si>
    <t>Lignocainum Jelfa (typ U) urologiczna - żel</t>
  </si>
  <si>
    <t>Metoclopramidum 0,5% amp.</t>
  </si>
  <si>
    <t>NaCL 0,9 % 250 ml</t>
  </si>
  <si>
    <t>NaCL 0,9 % 500 ml</t>
  </si>
  <si>
    <t>Natrii chlorati 10% amp 10 ml 100 sztuk</t>
  </si>
  <si>
    <t>Natrii chlorati isotonica 9mg/l amp 10 ml 100 sztuk</t>
  </si>
  <si>
    <t>Natrii chlorati isotonica 9mg/l amp 5 ml 100 sztuk</t>
  </si>
  <si>
    <t xml:space="preserve">Natrium bicarbonicum 8,4% </t>
  </si>
  <si>
    <t>Neospasmina</t>
  </si>
  <si>
    <t xml:space="preserve">Neosynephrin, 10%, krople do oczu, 10 ml </t>
  </si>
  <si>
    <t>Nitredypina 10mg tabl</t>
  </si>
  <si>
    <t>Nitredypina 20mg tabl</t>
  </si>
  <si>
    <t>Nitresan 20mg tabl</t>
  </si>
  <si>
    <t>Nitromint 0,4 mg/dawkę</t>
  </si>
  <si>
    <t>No-spa ampułki</t>
  </si>
  <si>
    <t>No-spa tabl.</t>
  </si>
  <si>
    <t>Oftensin 2,5 mg/ml krople do oczu</t>
  </si>
  <si>
    <t>Optitube active 6ml</t>
  </si>
  <si>
    <t xml:space="preserve">Optitube PWE 500ml </t>
  </si>
  <si>
    <t>Oxycort aerozol</t>
  </si>
  <si>
    <t>Papaverinum hydrochloricum WZF roztw. do wstrz. 40 mg/2 ml</t>
  </si>
  <si>
    <t>Paracetamol</t>
  </si>
  <si>
    <t>Paracetamol - czopki 125g</t>
  </si>
  <si>
    <t>Paracetamol - czopki 250g</t>
  </si>
  <si>
    <t>Paracetamol małe opakowanie</t>
  </si>
  <si>
    <t>Phenazolina amp.</t>
  </si>
  <si>
    <t>Pigmentum Castellani, płyn na skórę, 50 g</t>
  </si>
  <si>
    <t>Pilocarpine 2% krople</t>
  </si>
  <si>
    <t>Polopiryna S tabl.</t>
  </si>
  <si>
    <t xml:space="preserve">Prontosan aerozol na rany 75 ml </t>
  </si>
  <si>
    <t>Prontosan płyn 1l</t>
  </si>
  <si>
    <t>Pulmicort 0,25 mg/ml</t>
  </si>
  <si>
    <t>Pylargina tabl</t>
  </si>
  <si>
    <t>Pyralgin 2m amp.</t>
  </si>
  <si>
    <t>Pyralgin 5ml amp.</t>
  </si>
  <si>
    <t>Relanium, 5 mg, tabletki, 20 szt</t>
  </si>
  <si>
    <t>Relsed, 10mg/2,5ml, mikrowlewka doodbytnicza,</t>
  </si>
  <si>
    <t>Rivanol w płynie</t>
  </si>
  <si>
    <t>Rivanol żel</t>
  </si>
  <si>
    <t>Solcoseryl żel do oczu 5g</t>
  </si>
  <si>
    <t>Spasmalgon ampułki</t>
  </si>
  <si>
    <t>Theospirex 200 mg ampułki</t>
  </si>
  <si>
    <t>Torecan roztw. do wstrz. (6,5 mg/ml) - 5 amp. 1 ml</t>
  </si>
  <si>
    <t>Tramal, 50 mg/1 ml; 2 ml</t>
  </si>
  <si>
    <t>Tropicamid krople 1%</t>
  </si>
  <si>
    <t>Vitamina K amp. 1 ml</t>
  </si>
  <si>
    <t>Wazelina tubka</t>
  </si>
  <si>
    <t>Woda utleniona małe opakowania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</si>
  <si>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</si>
  <si>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</si>
  <si>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</si>
  <si>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</si>
  <si>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</si>
  <si>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</si>
  <si>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</si>
  <si>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</si>
  <si>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</si>
  <si>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</si>
  <si>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</si>
  <si>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</si>
  <si>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</si>
  <si>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</si>
  <si>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</si>
  <si>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</si>
  <si>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</si>
  <si>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</si>
  <si>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</si>
  <si>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</si>
  <si>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</si>
  <si>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</si>
  <si>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</si>
  <si>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</si>
  <si>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</si>
  <si>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</si>
  <si>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</si>
  <si>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</si>
  <si>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</si>
  <si>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</si>
  <si>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</si>
  <si>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</si>
  <si>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</si>
  <si>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</si>
  <si>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</si>
  <si>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</si>
  <si>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</si>
  <si>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</si>
  <si>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</si>
  <si>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</si>
  <si>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</si>
  <si>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</si>
  <si>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</si>
  <si>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</si>
  <si>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</si>
  <si>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</si>
  <si>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</si>
  <si>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</si>
  <si>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</si>
  <si>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</si>
  <si>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</si>
  <si>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</si>
  <si>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</si>
  <si>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</si>
  <si>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</si>
  <si>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</si>
  <si>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</si>
  <si>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</si>
  <si>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</si>
  <si>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</si>
  <si>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</si>
  <si>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</si>
  <si>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</si>
  <si>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</si>
  <si>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</si>
  <si>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</si>
  <si>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</si>
  <si>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</si>
  <si>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</si>
  <si>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</si>
  <si>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</si>
  <si>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</si>
  <si>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</si>
  <si>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</si>
  <si>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</si>
  <si>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</si>
  <si>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opkaowań</t>
  </si>
  <si>
    <t>Hexacima</t>
  </si>
  <si>
    <t>Bexero</t>
  </si>
  <si>
    <t>Prevenar13</t>
  </si>
  <si>
    <t>Euvax</t>
  </si>
  <si>
    <t>Rotarix</t>
  </si>
  <si>
    <t>Vaxigrip</t>
  </si>
  <si>
    <t>Varilix</t>
  </si>
  <si>
    <t>Influvac</t>
  </si>
  <si>
    <t>CENA OFERTOWA BRUTTO (W PLN)</t>
  </si>
  <si>
    <t>CENA OFERTOWA NETTO (W PLN)</t>
  </si>
  <si>
    <t>PODATEK VAT W %</t>
  </si>
  <si>
    <t>UWAGI</t>
  </si>
  <si>
    <t>ZAŁĄCZNIK NR 2</t>
  </si>
  <si>
    <t>WYKAZ ASORTYMENOWO – CENOWY</t>
  </si>
  <si>
    <t>SUMA</t>
  </si>
  <si>
    <t>SZACOWANA KWOTA ZAMÓWIENIA</t>
  </si>
  <si>
    <t>SZACOWANA KWOTA ZAMÓWIENIA:</t>
  </si>
  <si>
    <t>ZADANIE 1</t>
  </si>
  <si>
    <t>NR ZADANIA</t>
  </si>
  <si>
    <t>PODSUMOWANIE OFERTY</t>
  </si>
  <si>
    <t>OFEROWANY CZAS DOSTAWY W DNIACH</t>
  </si>
  <si>
    <t>LEKI</t>
  </si>
  <si>
    <t>Podany asortyment oraz szacowana kwota są danymi planowanymi przez Zamawiającego na 12 miesięcy</t>
  </si>
  <si>
    <t>ZADANIE 1 	LEKI</t>
  </si>
  <si>
    <t>FSME - IMMUN 0,5 ml</t>
  </si>
  <si>
    <t>FSME - IMMUN 0,25 ml</t>
  </si>
  <si>
    <t>SZCZEPIONKI CZ.1</t>
  </si>
  <si>
    <t>SZCZEPIONKI CZ.2</t>
  </si>
  <si>
    <t>ZADANIE 2 SZCZEPIONKI CZ.1</t>
  </si>
  <si>
    <t>ZADANIE 3 SZCZEPIONKI CZ.2</t>
  </si>
  <si>
    <t>ZADANIE 2a</t>
  </si>
  <si>
    <t>ZADANIE 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</si>
</sst>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12" fillId="0" borderId="0"/>
    <xf numFmtId="164" fontId="14" fillId="0" borderId="0"/>
    <xf numFmtId="164" fontId="13" fillId="0" borderId="0"/>
    <xf numFmtId="0" fontId="15" fillId="0" borderId="0">
      <alignment horizontal="center"/>
    </xf>
    <xf numFmtId="0" fontId="15" fillId="0" borderId="0">
      <alignment horizontal="center" textRotation="90"/>
    </xf>
    <xf numFmtId="0" fontId="16" fillId="0" borderId="0"/>
    <xf numFmtId="0" fontId="16" fillId="0" borderId="0"/>
    <xf numFmtId="0" fontId="19" fillId="0" borderId="0" applyNumberFormat="0" applyBorder="0" applyProtection="0"/>
    <xf numFmtId="0" fontId="17" fillId="0" borderId="0"/>
    <xf numFmtId="164" fontId="14" fillId="0" borderId="0" applyBorder="0" applyProtection="0"/>
    <xf numFmtId="0" fontId="18" fillId="0" borderId="0" applyNumberFormat="0" applyBorder="0" applyProtection="0">
      <alignment horizontal="center"/>
    </xf>
    <xf numFmtId="0" fontId="18" fillId="0" borderId="0" applyNumberFormat="0" applyBorder="0" applyProtection="0">
      <alignment horizontal="center" textRotation="90"/>
    </xf>
    <xf numFmtId="165" fontId="19" fillId="0" borderId="0" applyBorder="0" applyProtection="0"/>
    <xf numFmtId="164" fontId="13" fillId="0" borderId="0" applyBorder="0" applyProtection="0"/>
    <xf numFmtId="0" fontId="11" fillId="0" borderId="0"/>
    <xf numFmtId="0" fontId="3" fillId="0" borderId="0" applyNumberFormat="0" applyFill="0" applyBorder="0" applyAlignment="0" applyProtection="0"/>
    <xf numFmtId="165" fontId="16" fillId="0" borderId="0"/>
    <xf numFmtId="0" fontId="20" fillId="0" borderId="0"/>
    <xf numFmtId="0" fontId="21" fillId="0" borderId="0"/>
    <xf numFmtId="0" fontId="22" fillId="0" borderId="0"/>
  </cellStyleXfs>
  <cellXfs count="39">
    <xf numFmtId="0" fontId="0" fillId="0" borderId="0" xfId="0"/>
    <xf numFmtId="0" fontId="0" fillId="0" borderId="1" xfId="0" applyBorder="1"/>
    <xf numFmtId="0" fontId="0" fillId="0" borderId="0" xfId="0"/>
    <xf numFmtId="0" fontId="6" fillId="5" borderId="1" xfId="0" applyFont="1" applyFill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/>
    </xf>
    <xf numFmtId="0" fontId="0" fillId="5" borderId="1" xfId="0" applyFill="1" applyBorder="1"/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10" fontId="5" fillId="5" borderId="1" xfId="0" applyNumberFormat="1" applyFont="1" applyFill="1" applyBorder="1" applyAlignment="1">
      <alignment horizontal="center" vertical="center" wrapText="1"/>
    </xf>
    <xf numFmtId="166" fontId="0" fillId="5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0" fillId="5" borderId="0" xfId="0" applyFill="1"/>
    <xf numFmtId="10" fontId="0" fillId="5" borderId="0" xfId="0" applyNumberFormat="1" applyFill="1"/>
    <xf numFmtId="0" fontId="1" fillId="5" borderId="1" xfId="0" applyFont="1" applyFill="1" applyBorder="1" applyAlignment="1">
      <alignment horizontal="center" vertical="center"/>
    </xf>
    <xf numFmtId="166" fontId="24" fillId="4" borderId="2" xfId="1" applyNumberFormat="1" applyFont="1" applyFill="1" applyBorder="1" applyAlignment="1">
      <alignment horizontal="left" vertical="center"/>
    </xf>
    <xf numFmtId="0" fontId="4" fillId="5" borderId="1" xfId="0" applyFont="1" applyFill="1" applyBorder="1" applyAlignment="1"/>
    <xf numFmtId="0" fontId="0" fillId="5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8" fillId="5" borderId="1" xfId="0" applyFont="1" applyFill="1" applyBorder="1" applyAlignment="1">
      <alignment vertical="center"/>
    </xf>
    <xf numFmtId="0" fontId="8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/>
    <xf numFmtId="0" fontId="9" fillId="5" borderId="1" xfId="0" applyFont="1" applyFill="1" applyBorder="1" applyAlignment="1">
      <alignment wrapText="1"/>
    </xf>
    <xf numFmtId="0" fontId="9" fillId="5" borderId="1" xfId="0" applyFont="1" applyFill="1" applyBorder="1" applyAlignment="1">
      <alignment horizontal="left" vertical="center"/>
    </xf>
    <xf numFmtId="0" fontId="9" fillId="5" borderId="1" xfId="0" applyFont="1" applyFill="1" applyBorder="1" applyAlignment="1">
      <alignment vertical="center" wrapText="1"/>
    </xf>
    <xf numFmtId="0" fontId="9" fillId="5" borderId="1" xfId="0" applyFont="1" applyFill="1" applyBorder="1" applyAlignment="1">
      <alignment vertical="center"/>
    </xf>
    <xf numFmtId="0" fontId="10" fillId="5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 wrapText="1"/>
    </xf>
    <xf numFmtId="166" fontId="0" fillId="2" borderId="1" xfId="0" applyNumberFormat="1" applyFill="1" applyBorder="1" applyAlignment="1">
      <alignment horizontal="center"/>
    </xf>
    <xf numFmtId="166" fontId="4" fillId="5" borderId="1" xfId="0" applyNumberFormat="1" applyFont="1" applyFill="1" applyBorder="1" applyAlignment="1"/>
    <xf numFmtId="166" fontId="0" fillId="0" borderId="0" xfId="0" applyNumberFormat="1"/>
    <xf numFmtId="166" fontId="1" fillId="5" borderId="1" xfId="0" applyNumberFormat="1" applyFont="1" applyFill="1" applyBorder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0" fillId="5" borderId="0" xfId="0" applyFill="1" applyAlignment="1">
      <alignment horizontal="right"/>
    </xf>
    <xf numFmtId="0" fontId="23" fillId="5" borderId="0" xfId="0" applyFont="1" applyFill="1" applyAlignment="1">
      <alignment horizontal="center" vertical="center"/>
    </xf>
    <xf numFmtId="0" fontId="7" fillId="3" borderId="3" xfId="1" applyFont="1" applyFill="1" applyBorder="1" applyAlignment="1">
      <alignment horizontal="right" vertical="center"/>
    </xf>
    <xf numFmtId="0" fontId="7" fillId="3" borderId="2" xfId="1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center"/>
    </xf>
  </cellXfs>
  <cellStyles count="22">
    <cellStyle name="Excel Built-in Hyperlink" xfId="3" xr:uid="{743E6F6B-6916-415A-A5B1-BB5E08898837}"/>
    <cellStyle name="Excel Built-in Hyperlink 2" xfId="11" xr:uid="{F4A27BF5-87F4-4FF9-A346-D7E95CDF03C9}"/>
    <cellStyle name="Excel Built-in Normal" xfId="4" xr:uid="{93683328-0D4C-486B-9867-CA711B1AF051}"/>
    <cellStyle name="Excel Built-in Normal 2" xfId="15" xr:uid="{E361691D-C5CA-406E-B393-2C0826630154}"/>
    <cellStyle name="Excel Built-in Normal 3" xfId="20" xr:uid="{E2A7F8C2-923B-441B-AF0E-A1A809462E7E}"/>
    <cellStyle name="Heading" xfId="5" xr:uid="{F0A0EB70-8E4E-4029-82D4-8F3E129BAB5F}"/>
    <cellStyle name="Heading 2" xfId="12" xr:uid="{FD3DC35F-2B1F-4579-818D-16508650CBDC}"/>
    <cellStyle name="Heading1" xfId="6" xr:uid="{72A0B26A-1192-4A7C-896F-EC41D6B54219}"/>
    <cellStyle name="Heading1 2" xfId="13" xr:uid="{7FC75CE2-5971-4FDC-8589-18D05241B258}"/>
    <cellStyle name="Hiperłącze" xfId="1" builtinId="8"/>
    <cellStyle name="Hiperłącze 2" xfId="17" xr:uid="{A7574502-B469-485C-B015-21B41B0ED017}"/>
    <cellStyle name="Hiperłącze 3" xfId="21" xr:uid="{C7B870E9-321B-4563-8BCD-5426D00463CA}"/>
    <cellStyle name="Normalny" xfId="0" builtinId="0"/>
    <cellStyle name="Normalny 2" xfId="2" xr:uid="{DD0DF82F-216B-436C-816E-113DCFAE1925}"/>
    <cellStyle name="Normalny 2 2" xfId="16" xr:uid="{7D51B0A8-A4B7-4AD4-A600-308C0F152ABC}"/>
    <cellStyle name="Normalny 3" xfId="10" xr:uid="{C3B22C7F-6CD8-4C1A-A56B-95F0B8780B32}"/>
    <cellStyle name="Normalny 4" xfId="19" xr:uid="{5DA78589-B95F-4115-9360-A062C5582ACE}"/>
    <cellStyle name="Result" xfId="7" xr:uid="{3A072B63-1AFB-4131-9DBE-C65114221C37}"/>
    <cellStyle name="Result 2" xfId="9" xr:uid="{226F5ECA-485F-4CB6-BE7C-44E7D9B80E9D}"/>
    <cellStyle name="Result2" xfId="8" xr:uid="{1DEE8F7B-4849-4F80-8CAA-6C2F77D1C68E}"/>
    <cellStyle name="Result2 2" xfId="14" xr:uid="{3285248A-00C6-4170-B311-53EC6A18B290}"/>
    <cellStyle name="Result2 3" xfId="18" xr:uid="{4F75E5EA-2848-42D8-88A9-6AB256743A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E2C6D-25B1-4669-B2FF-4CD27616A0AC}">
  <sheetPr>
    <pageSetUpPr fitToPage="1"/>
  </sheetPr>
  <dimension ref="A1:H10"/>
  <sheetViews>
    <sheetView tabSelected="1" workbookViewId="0">
      <selection activeCell="C11" sqref="C11"/>
    </sheetView>
  </sheetViews>
  <sheetFormatPr defaultRowHeight="15" x14ac:dyDescent="0.25"/>
  <cols>
    <col min="1" max="1" width="3.85546875" bestFit="1" customWidth="1"/>
    <col min="2" max="2" width="13.5703125" bestFit="1" customWidth="1"/>
    <col min="3" max="3" width="69.85546875" bestFit="1" customWidth="1"/>
    <col min="4" max="4" width="23.42578125" style="2" customWidth="1"/>
    <col min="5" max="5" width="19.42578125" style="2" hidden="1" customWidth="1"/>
    <col min="6" max="6" width="19.42578125" style="2" customWidth="1"/>
    <col min="7" max="7" width="25" customWidth="1"/>
    <col min="8" max="8" width="0" hidden="1" customWidth="1"/>
  </cols>
  <sheetData>
    <row r="1" spans="1:8" x14ac:dyDescent="0.25">
      <c r="A1" s="34" t="s">
        <v>219</v>
      </c>
      <c r="B1" s="34"/>
      <c r="C1" s="34"/>
      <c r="D1" s="34"/>
      <c r="E1" s="34"/>
      <c r="F1" s="34"/>
      <c r="G1" s="34"/>
    </row>
    <row r="2" spans="1:8" ht="23.25" x14ac:dyDescent="0.25">
      <c r="A2" s="35" t="s">
        <v>220</v>
      </c>
      <c r="B2" s="35"/>
      <c r="C2" s="35"/>
      <c r="D2" s="35"/>
      <c r="E2" s="35"/>
      <c r="F2" s="35"/>
      <c r="G2" s="35"/>
    </row>
    <row r="3" spans="1:8" ht="15.75" x14ac:dyDescent="0.25">
      <c r="A3" s="33" t="s">
        <v>226</v>
      </c>
      <c r="B3" s="33"/>
      <c r="C3" s="33"/>
      <c r="D3" s="33"/>
      <c r="E3" s="33"/>
      <c r="F3" s="33"/>
      <c r="G3" s="33"/>
    </row>
    <row r="4" spans="1:8" ht="31.5" x14ac:dyDescent="0.25">
      <c r="A4" s="6" t="s">
        <v>1</v>
      </c>
      <c r="B4" s="6" t="s">
        <v>225</v>
      </c>
      <c r="C4" s="6" t="s">
        <v>0</v>
      </c>
      <c r="D4" s="7" t="s">
        <v>222</v>
      </c>
      <c r="E4" s="7" t="s">
        <v>215</v>
      </c>
      <c r="F4" s="7" t="s">
        <v>215</v>
      </c>
      <c r="G4" s="28" t="s">
        <v>227</v>
      </c>
    </row>
    <row r="5" spans="1:8" ht="15.75" x14ac:dyDescent="0.25">
      <c r="A5" s="3" t="s">
        <v>2</v>
      </c>
      <c r="B5" s="4" t="s">
        <v>224</v>
      </c>
      <c r="C5" s="16" t="s">
        <v>228</v>
      </c>
      <c r="D5" s="30">
        <v>10400</v>
      </c>
      <c r="E5" s="18">
        <f>'ZADANIE 1'!E104</f>
        <v>0</v>
      </c>
      <c r="F5" s="18" t="str">
        <f t="shared" ref="F5:F7" si="0">IF(E5&lt;&gt;0,E5,"X")</f>
        <v>X</v>
      </c>
      <c r="G5" s="29"/>
    </row>
    <row r="6" spans="1:8" s="2" customFormat="1" ht="15.75" x14ac:dyDescent="0.25">
      <c r="A6" s="3" t="s">
        <v>3</v>
      </c>
      <c r="B6" s="4" t="s">
        <v>237</v>
      </c>
      <c r="C6" s="16" t="s">
        <v>233</v>
      </c>
      <c r="D6" s="30">
        <v>40500</v>
      </c>
      <c r="E6" s="18">
        <f>'ZADANIE 2a'!E12</f>
        <v>0</v>
      </c>
      <c r="F6" s="18" t="str">
        <f t="shared" ref="F6" si="1">IF(E6&lt;&gt;0,E6,"X")</f>
        <v>X</v>
      </c>
      <c r="G6" s="29"/>
    </row>
    <row r="7" spans="1:8" ht="15.75" x14ac:dyDescent="0.25">
      <c r="A7" s="3" t="s">
        <v>4</v>
      </c>
      <c r="B7" s="4" t="s">
        <v>238</v>
      </c>
      <c r="C7" s="16" t="s">
        <v>234</v>
      </c>
      <c r="D7" s="30">
        <v>40500</v>
      </c>
      <c r="E7" s="18">
        <f>'ZADANIE 2a'!E13</f>
        <v>0</v>
      </c>
      <c r="F7" s="18" t="str">
        <f t="shared" si="0"/>
        <v>X</v>
      </c>
      <c r="G7" s="29"/>
    </row>
    <row r="8" spans="1:8" ht="15.75" x14ac:dyDescent="0.25">
      <c r="A8" s="33" t="s">
        <v>229</v>
      </c>
      <c r="B8" s="33"/>
      <c r="C8" s="33"/>
      <c r="D8" s="33"/>
      <c r="E8" s="33"/>
      <c r="F8" s="33"/>
      <c r="G8" s="33"/>
      <c r="H8" s="33"/>
    </row>
    <row r="10" spans="1:8" x14ac:dyDescent="0.25">
      <c r="D10" s="31"/>
    </row>
  </sheetData>
  <mergeCells count="4">
    <mergeCell ref="A8:H8"/>
    <mergeCell ref="A1:G1"/>
    <mergeCell ref="A2:G2"/>
    <mergeCell ref="A3:G3"/>
  </mergeCells>
  <phoneticPr fontId="2" type="noConversion"/>
  <pageMargins left="0.25" right="0.25" top="0.75" bottom="0.75" header="0.3" footer="0.3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2A4BA-69E5-450C-82E0-8E0E926C78F8}">
  <sheetPr codeName="Arkusz12">
    <pageSetUpPr fitToPage="1"/>
  </sheetPr>
  <dimension ref="A1:H105"/>
  <sheetViews>
    <sheetView workbookViewId="0">
      <selection activeCell="A6" sqref="A6:XFD6"/>
    </sheetView>
  </sheetViews>
  <sheetFormatPr defaultRowHeight="15" x14ac:dyDescent="0.25"/>
  <cols>
    <col min="1" max="1" width="3.5703125" bestFit="1" customWidth="1"/>
    <col min="2" max="2" width="57.42578125" bestFit="1" customWidth="1"/>
    <col min="3" max="3" width="6" bestFit="1" customWidth="1"/>
    <col min="4" max="4" width="12.140625" bestFit="1" customWidth="1"/>
    <col min="5" max="5" width="20.85546875" customWidth="1"/>
    <col min="6" max="6" width="19.7109375" customWidth="1"/>
    <col min="7" max="7" width="12.5703125" customWidth="1"/>
    <col min="8" max="8" width="27.5703125" customWidth="1"/>
    <col min="15" max="15" width="9.42578125" customWidth="1"/>
  </cols>
  <sheetData>
    <row r="1" spans="1:8" s="2" customFormat="1" x14ac:dyDescent="0.25">
      <c r="A1" s="34" t="s">
        <v>219</v>
      </c>
      <c r="B1" s="34"/>
      <c r="C1" s="34"/>
      <c r="D1" s="34"/>
      <c r="E1" s="34"/>
      <c r="F1" s="34"/>
      <c r="G1" s="34"/>
      <c r="H1" s="34"/>
    </row>
    <row r="2" spans="1:8" s="2" customFormat="1" ht="23.25" x14ac:dyDescent="0.25">
      <c r="A2" s="35" t="s">
        <v>220</v>
      </c>
      <c r="B2" s="35"/>
      <c r="C2" s="35"/>
      <c r="D2" s="35"/>
      <c r="E2" s="35"/>
      <c r="F2" s="35"/>
      <c r="G2" s="35"/>
      <c r="H2" s="35"/>
    </row>
    <row r="3" spans="1:8" ht="30" customHeight="1" x14ac:dyDescent="0.25">
      <c r="A3" s="33" t="s">
        <v>230</v>
      </c>
      <c r="B3" s="33"/>
      <c r="C3" s="33"/>
      <c r="D3" s="33"/>
      <c r="E3" s="33"/>
      <c r="F3" s="33"/>
      <c r="G3" s="33"/>
      <c r="H3" s="33"/>
    </row>
    <row r="4" spans="1:8" ht="33.75" customHeight="1" x14ac:dyDescent="0.25">
      <c r="A4" s="36" t="s">
        <v>223</v>
      </c>
      <c r="B4" s="37"/>
      <c r="C4" s="37"/>
      <c r="D4" s="37"/>
      <c r="E4" s="37"/>
      <c r="F4" s="37"/>
      <c r="G4" s="37"/>
      <c r="H4" s="15">
        <f>PODSUMOWANIE!D5</f>
        <v>10400</v>
      </c>
    </row>
    <row r="5" spans="1:8" ht="31.5" x14ac:dyDescent="0.25">
      <c r="A5" s="19" t="s">
        <v>1</v>
      </c>
      <c r="B5" s="20" t="s">
        <v>19</v>
      </c>
      <c r="C5" s="20" t="s">
        <v>20</v>
      </c>
      <c r="D5" s="20" t="s">
        <v>21</v>
      </c>
      <c r="E5" s="7" t="s">
        <v>215</v>
      </c>
      <c r="F5" s="7" t="s">
        <v>216</v>
      </c>
      <c r="G5" s="8" t="s">
        <v>217</v>
      </c>
      <c r="H5" s="7" t="s">
        <v>218</v>
      </c>
    </row>
    <row r="6" spans="1:8" x14ac:dyDescent="0.25">
      <c r="A6" s="21" t="s">
        <v>2</v>
      </c>
      <c r="B6" s="22" t="s">
        <v>29</v>
      </c>
      <c r="C6" s="21">
        <v>1</v>
      </c>
      <c r="D6" s="22" t="s">
        <v>30</v>
      </c>
      <c r="E6" s="9">
        <f>F6*C6*(1+G6)</f>
        <v>0</v>
      </c>
      <c r="F6" s="10"/>
      <c r="G6" s="11"/>
      <c r="H6" s="1"/>
    </row>
    <row r="7" spans="1:8" x14ac:dyDescent="0.25">
      <c r="A7" s="21" t="s">
        <v>3</v>
      </c>
      <c r="B7" s="22" t="s">
        <v>31</v>
      </c>
      <c r="C7" s="21">
        <v>1</v>
      </c>
      <c r="D7" s="22" t="s">
        <v>30</v>
      </c>
      <c r="E7" s="9">
        <f t="shared" ref="E7:E14" si="0">F7*C7*(1+G7)</f>
        <v>0</v>
      </c>
      <c r="F7" s="10"/>
      <c r="G7" s="11"/>
      <c r="H7" s="1"/>
    </row>
    <row r="8" spans="1:8" x14ac:dyDescent="0.25">
      <c r="A8" s="21" t="s">
        <v>4</v>
      </c>
      <c r="B8" s="22" t="s">
        <v>32</v>
      </c>
      <c r="C8" s="21">
        <v>1</v>
      </c>
      <c r="D8" s="22" t="s">
        <v>30</v>
      </c>
      <c r="E8" s="9">
        <f t="shared" si="0"/>
        <v>0</v>
      </c>
      <c r="F8" s="10"/>
      <c r="G8" s="11"/>
      <c r="H8" s="1"/>
    </row>
    <row r="9" spans="1:8" x14ac:dyDescent="0.25">
      <c r="A9" s="21" t="s">
        <v>5</v>
      </c>
      <c r="B9" s="23" t="s">
        <v>33</v>
      </c>
      <c r="C9" s="21">
        <v>1</v>
      </c>
      <c r="D9" s="22" t="s">
        <v>22</v>
      </c>
      <c r="E9" s="9">
        <f t="shared" si="0"/>
        <v>0</v>
      </c>
      <c r="F9" s="10"/>
      <c r="G9" s="11"/>
      <c r="H9" s="1"/>
    </row>
    <row r="10" spans="1:8" x14ac:dyDescent="0.25">
      <c r="A10" s="21" t="s">
        <v>6</v>
      </c>
      <c r="B10" s="24" t="s">
        <v>34</v>
      </c>
      <c r="C10" s="21">
        <v>1</v>
      </c>
      <c r="D10" s="24" t="s">
        <v>22</v>
      </c>
      <c r="E10" s="9">
        <f t="shared" si="0"/>
        <v>0</v>
      </c>
      <c r="F10" s="10"/>
      <c r="G10" s="11"/>
      <c r="H10" s="1"/>
    </row>
    <row r="11" spans="1:8" x14ac:dyDescent="0.25">
      <c r="A11" s="21" t="s">
        <v>7</v>
      </c>
      <c r="B11" s="24" t="s">
        <v>35</v>
      </c>
      <c r="C11" s="21">
        <v>1</v>
      </c>
      <c r="D11" s="24" t="s">
        <v>22</v>
      </c>
      <c r="E11" s="9">
        <f t="shared" si="0"/>
        <v>0</v>
      </c>
      <c r="F11" s="10"/>
      <c r="G11" s="11"/>
      <c r="H11" s="1"/>
    </row>
    <row r="12" spans="1:8" x14ac:dyDescent="0.25">
      <c r="A12" s="21" t="s">
        <v>8</v>
      </c>
      <c r="B12" s="25" t="s">
        <v>36</v>
      </c>
      <c r="C12" s="21">
        <v>1</v>
      </c>
      <c r="D12" s="26" t="s">
        <v>18</v>
      </c>
      <c r="E12" s="9">
        <f t="shared" si="0"/>
        <v>0</v>
      </c>
      <c r="F12" s="10"/>
      <c r="G12" s="11"/>
      <c r="H12" s="1"/>
    </row>
    <row r="13" spans="1:8" x14ac:dyDescent="0.25">
      <c r="A13" s="21" t="s">
        <v>9</v>
      </c>
      <c r="B13" s="25" t="s">
        <v>37</v>
      </c>
      <c r="C13" s="21">
        <v>1</v>
      </c>
      <c r="D13" s="26" t="s">
        <v>18</v>
      </c>
      <c r="E13" s="9">
        <f t="shared" si="0"/>
        <v>0</v>
      </c>
      <c r="F13" s="10"/>
      <c r="G13" s="11"/>
      <c r="H13" s="1"/>
    </row>
    <row r="14" spans="1:8" x14ac:dyDescent="0.25">
      <c r="A14" s="21" t="s">
        <v>10</v>
      </c>
      <c r="B14" s="25" t="s">
        <v>38</v>
      </c>
      <c r="C14" s="21">
        <v>1</v>
      </c>
      <c r="D14" s="26" t="s">
        <v>18</v>
      </c>
      <c r="E14" s="9">
        <f t="shared" si="0"/>
        <v>0</v>
      </c>
      <c r="F14" s="10"/>
      <c r="G14" s="11"/>
      <c r="H14" s="1"/>
    </row>
    <row r="15" spans="1:8" x14ac:dyDescent="0.25">
      <c r="A15" s="21" t="s">
        <v>11</v>
      </c>
      <c r="B15" s="22" t="s">
        <v>39</v>
      </c>
      <c r="C15" s="21">
        <v>1</v>
      </c>
      <c r="D15" s="22" t="s">
        <v>30</v>
      </c>
      <c r="E15" s="9">
        <f t="shared" ref="E15:E77" si="1">F15*C15*(1+G15)</f>
        <v>0</v>
      </c>
      <c r="F15" s="10"/>
      <c r="G15" s="11"/>
      <c r="H15" s="1"/>
    </row>
    <row r="16" spans="1:8" x14ac:dyDescent="0.25">
      <c r="A16" s="21" t="s">
        <v>12</v>
      </c>
      <c r="B16" s="22" t="s">
        <v>40</v>
      </c>
      <c r="C16" s="21">
        <v>1</v>
      </c>
      <c r="D16" s="22" t="s">
        <v>30</v>
      </c>
      <c r="E16" s="9">
        <f t="shared" si="1"/>
        <v>0</v>
      </c>
      <c r="F16" s="10"/>
      <c r="G16" s="11"/>
      <c r="H16" s="1"/>
    </row>
    <row r="17" spans="1:8" x14ac:dyDescent="0.25">
      <c r="A17" s="21" t="s">
        <v>13</v>
      </c>
      <c r="B17" s="24" t="s">
        <v>41</v>
      </c>
      <c r="C17" s="21">
        <v>1</v>
      </c>
      <c r="D17" s="22" t="s">
        <v>30</v>
      </c>
      <c r="E17" s="9">
        <f t="shared" si="1"/>
        <v>0</v>
      </c>
      <c r="F17" s="10"/>
      <c r="G17" s="11"/>
      <c r="H17" s="1"/>
    </row>
    <row r="18" spans="1:8" x14ac:dyDescent="0.25">
      <c r="A18" s="21" t="s">
        <v>14</v>
      </c>
      <c r="B18" s="25" t="s">
        <v>42</v>
      </c>
      <c r="C18" s="21">
        <v>1</v>
      </c>
      <c r="D18" s="26" t="s">
        <v>18</v>
      </c>
      <c r="E18" s="9">
        <f t="shared" si="1"/>
        <v>0</v>
      </c>
      <c r="F18" s="10"/>
      <c r="G18" s="11"/>
      <c r="H18" s="1"/>
    </row>
    <row r="19" spans="1:8" x14ac:dyDescent="0.25">
      <c r="A19" s="21" t="s">
        <v>15</v>
      </c>
      <c r="B19" s="25" t="s">
        <v>43</v>
      </c>
      <c r="C19" s="21">
        <v>1</v>
      </c>
      <c r="D19" s="26" t="s">
        <v>18</v>
      </c>
      <c r="E19" s="9">
        <f t="shared" si="1"/>
        <v>0</v>
      </c>
      <c r="F19" s="10"/>
      <c r="G19" s="11"/>
      <c r="H19" s="1"/>
    </row>
    <row r="20" spans="1:8" x14ac:dyDescent="0.25">
      <c r="A20" s="21" t="s">
        <v>16</v>
      </c>
      <c r="B20" s="22" t="s">
        <v>44</v>
      </c>
      <c r="C20" s="21">
        <v>1</v>
      </c>
      <c r="D20" s="22" t="s">
        <v>30</v>
      </c>
      <c r="E20" s="9">
        <f t="shared" si="1"/>
        <v>0</v>
      </c>
      <c r="F20" s="10"/>
      <c r="G20" s="11"/>
      <c r="H20" s="1"/>
    </row>
    <row r="21" spans="1:8" x14ac:dyDescent="0.25">
      <c r="A21" s="21" t="s">
        <v>17</v>
      </c>
      <c r="B21" s="24" t="s">
        <v>45</v>
      </c>
      <c r="C21" s="21">
        <v>1</v>
      </c>
      <c r="D21" s="24" t="s">
        <v>22</v>
      </c>
      <c r="E21" s="9">
        <f t="shared" si="1"/>
        <v>0</v>
      </c>
      <c r="F21" s="10"/>
      <c r="G21" s="11"/>
      <c r="H21" s="1"/>
    </row>
    <row r="22" spans="1:8" x14ac:dyDescent="0.25">
      <c r="A22" s="21" t="s">
        <v>23</v>
      </c>
      <c r="B22" s="25" t="s">
        <v>46</v>
      </c>
      <c r="C22" s="21">
        <v>1</v>
      </c>
      <c r="D22" s="26" t="s">
        <v>18</v>
      </c>
      <c r="E22" s="9">
        <f t="shared" si="1"/>
        <v>0</v>
      </c>
      <c r="F22" s="10"/>
      <c r="G22" s="11"/>
      <c r="H22" s="1"/>
    </row>
    <row r="23" spans="1:8" x14ac:dyDescent="0.25">
      <c r="A23" s="21" t="s">
        <v>24</v>
      </c>
      <c r="B23" s="25" t="s">
        <v>47</v>
      </c>
      <c r="C23" s="21">
        <v>1</v>
      </c>
      <c r="D23" s="26" t="s">
        <v>18</v>
      </c>
      <c r="E23" s="9">
        <f t="shared" si="1"/>
        <v>0</v>
      </c>
      <c r="F23" s="10"/>
      <c r="G23" s="11"/>
      <c r="H23" s="1"/>
    </row>
    <row r="24" spans="1:8" x14ac:dyDescent="0.25">
      <c r="A24" s="21" t="s">
        <v>25</v>
      </c>
      <c r="B24" s="22" t="s">
        <v>48</v>
      </c>
      <c r="C24" s="21">
        <v>1</v>
      </c>
      <c r="D24" s="26" t="s">
        <v>18</v>
      </c>
      <c r="E24" s="9">
        <f t="shared" si="1"/>
        <v>0</v>
      </c>
      <c r="F24" s="10"/>
      <c r="G24" s="11"/>
      <c r="H24" s="1"/>
    </row>
    <row r="25" spans="1:8" x14ac:dyDescent="0.25">
      <c r="A25" s="21" t="s">
        <v>26</v>
      </c>
      <c r="B25" s="25" t="s">
        <v>50</v>
      </c>
      <c r="C25" s="21">
        <v>1</v>
      </c>
      <c r="D25" s="26" t="s">
        <v>18</v>
      </c>
      <c r="E25" s="9">
        <f t="shared" si="1"/>
        <v>0</v>
      </c>
      <c r="F25" s="10"/>
      <c r="G25" s="11"/>
      <c r="H25" s="1"/>
    </row>
    <row r="26" spans="1:8" x14ac:dyDescent="0.25">
      <c r="A26" s="21" t="s">
        <v>27</v>
      </c>
      <c r="B26" s="22" t="s">
        <v>49</v>
      </c>
      <c r="C26" s="21">
        <v>1</v>
      </c>
      <c r="D26" s="22" t="s">
        <v>30</v>
      </c>
      <c r="E26" s="9">
        <f t="shared" si="1"/>
        <v>0</v>
      </c>
      <c r="F26" s="10"/>
      <c r="G26" s="11"/>
      <c r="H26" s="1"/>
    </row>
    <row r="27" spans="1:8" x14ac:dyDescent="0.25">
      <c r="A27" s="21" t="s">
        <v>28</v>
      </c>
      <c r="B27" s="25" t="s">
        <v>51</v>
      </c>
      <c r="C27" s="21">
        <v>1</v>
      </c>
      <c r="D27" s="26" t="s">
        <v>18</v>
      </c>
      <c r="E27" s="9">
        <f t="shared" si="1"/>
        <v>0</v>
      </c>
      <c r="F27" s="10"/>
      <c r="G27" s="11"/>
      <c r="H27" s="1"/>
    </row>
    <row r="28" spans="1:8" x14ac:dyDescent="0.25">
      <c r="A28" s="21" t="s">
        <v>130</v>
      </c>
      <c r="B28" s="25" t="s">
        <v>52</v>
      </c>
      <c r="C28" s="21">
        <v>1</v>
      </c>
      <c r="D28" s="26" t="s">
        <v>18</v>
      </c>
      <c r="E28" s="9">
        <f t="shared" si="1"/>
        <v>0</v>
      </c>
      <c r="F28" s="10"/>
      <c r="G28" s="11"/>
      <c r="H28" s="1"/>
    </row>
    <row r="29" spans="1:8" x14ac:dyDescent="0.25">
      <c r="A29" s="21" t="s">
        <v>131</v>
      </c>
      <c r="B29" s="25" t="s">
        <v>53</v>
      </c>
      <c r="C29" s="21">
        <v>1</v>
      </c>
      <c r="D29" s="26" t="s">
        <v>18</v>
      </c>
      <c r="E29" s="9">
        <f t="shared" si="1"/>
        <v>0</v>
      </c>
      <c r="F29" s="10"/>
      <c r="G29" s="11"/>
      <c r="H29" s="1"/>
    </row>
    <row r="30" spans="1:8" x14ac:dyDescent="0.25">
      <c r="A30" s="21" t="s">
        <v>132</v>
      </c>
      <c r="B30" s="25" t="s">
        <v>54</v>
      </c>
      <c r="C30" s="21">
        <v>1</v>
      </c>
      <c r="D30" s="26" t="s">
        <v>18</v>
      </c>
      <c r="E30" s="9">
        <f t="shared" si="1"/>
        <v>0</v>
      </c>
      <c r="F30" s="10"/>
      <c r="G30" s="11"/>
      <c r="H30" s="1"/>
    </row>
    <row r="31" spans="1:8" x14ac:dyDescent="0.25">
      <c r="A31" s="21" t="s">
        <v>133</v>
      </c>
      <c r="B31" s="25" t="s">
        <v>55</v>
      </c>
      <c r="C31" s="21">
        <v>1</v>
      </c>
      <c r="D31" s="26" t="s">
        <v>18</v>
      </c>
      <c r="E31" s="9">
        <f t="shared" si="1"/>
        <v>0</v>
      </c>
      <c r="F31" s="10"/>
      <c r="G31" s="11"/>
      <c r="H31" s="1"/>
    </row>
    <row r="32" spans="1:8" x14ac:dyDescent="0.25">
      <c r="A32" s="21" t="s">
        <v>134</v>
      </c>
      <c r="B32" s="22" t="s">
        <v>57</v>
      </c>
      <c r="C32" s="21">
        <v>1</v>
      </c>
      <c r="D32" s="26" t="s">
        <v>18</v>
      </c>
      <c r="E32" s="9">
        <f t="shared" si="1"/>
        <v>0</v>
      </c>
      <c r="F32" s="10"/>
      <c r="G32" s="11"/>
      <c r="H32" s="1"/>
    </row>
    <row r="33" spans="1:8" x14ac:dyDescent="0.25">
      <c r="A33" s="21" t="s">
        <v>135</v>
      </c>
      <c r="B33" s="22" t="s">
        <v>56</v>
      </c>
      <c r="C33" s="21">
        <v>1</v>
      </c>
      <c r="D33" s="26" t="s">
        <v>18</v>
      </c>
      <c r="E33" s="9">
        <f t="shared" si="1"/>
        <v>0</v>
      </c>
      <c r="F33" s="10"/>
      <c r="G33" s="11"/>
      <c r="H33" s="1"/>
    </row>
    <row r="34" spans="1:8" x14ac:dyDescent="0.25">
      <c r="A34" s="21" t="s">
        <v>136</v>
      </c>
      <c r="B34" s="22" t="s">
        <v>58</v>
      </c>
      <c r="C34" s="21">
        <v>1</v>
      </c>
      <c r="D34" s="22" t="s">
        <v>59</v>
      </c>
      <c r="E34" s="9">
        <f t="shared" si="1"/>
        <v>0</v>
      </c>
      <c r="F34" s="10"/>
      <c r="G34" s="11"/>
      <c r="H34" s="1"/>
    </row>
    <row r="35" spans="1:8" x14ac:dyDescent="0.25">
      <c r="A35" s="21" t="s">
        <v>137</v>
      </c>
      <c r="B35" s="25" t="s">
        <v>60</v>
      </c>
      <c r="C35" s="21">
        <v>1</v>
      </c>
      <c r="D35" s="26" t="s">
        <v>18</v>
      </c>
      <c r="E35" s="9">
        <f t="shared" si="1"/>
        <v>0</v>
      </c>
      <c r="F35" s="10"/>
      <c r="G35" s="11"/>
      <c r="H35" s="1"/>
    </row>
    <row r="36" spans="1:8" x14ac:dyDescent="0.25">
      <c r="A36" s="21" t="s">
        <v>138</v>
      </c>
      <c r="B36" s="25" t="s">
        <v>61</v>
      </c>
      <c r="C36" s="21">
        <v>1</v>
      </c>
      <c r="D36" s="26" t="s">
        <v>18</v>
      </c>
      <c r="E36" s="9">
        <f t="shared" si="1"/>
        <v>0</v>
      </c>
      <c r="F36" s="10"/>
      <c r="G36" s="11"/>
      <c r="H36" s="1"/>
    </row>
    <row r="37" spans="1:8" x14ac:dyDescent="0.25">
      <c r="A37" s="21" t="s">
        <v>139</v>
      </c>
      <c r="B37" s="22" t="s">
        <v>62</v>
      </c>
      <c r="C37" s="21">
        <v>1</v>
      </c>
      <c r="D37" s="22" t="s">
        <v>22</v>
      </c>
      <c r="E37" s="9">
        <f t="shared" si="1"/>
        <v>0</v>
      </c>
      <c r="F37" s="10"/>
      <c r="G37" s="11"/>
      <c r="H37" s="1"/>
    </row>
    <row r="38" spans="1:8" x14ac:dyDescent="0.25">
      <c r="A38" s="21" t="s">
        <v>140</v>
      </c>
      <c r="B38" s="25" t="s">
        <v>64</v>
      </c>
      <c r="C38" s="21">
        <v>1</v>
      </c>
      <c r="D38" s="26" t="s">
        <v>18</v>
      </c>
      <c r="E38" s="9">
        <f t="shared" si="1"/>
        <v>0</v>
      </c>
      <c r="F38" s="10"/>
      <c r="G38" s="11"/>
      <c r="H38" s="1"/>
    </row>
    <row r="39" spans="1:8" x14ac:dyDescent="0.25">
      <c r="A39" s="21" t="s">
        <v>141</v>
      </c>
      <c r="B39" s="25" t="s">
        <v>63</v>
      </c>
      <c r="C39" s="21">
        <v>1</v>
      </c>
      <c r="D39" s="26" t="s">
        <v>18</v>
      </c>
      <c r="E39" s="9">
        <f t="shared" si="1"/>
        <v>0</v>
      </c>
      <c r="F39" s="10"/>
      <c r="G39" s="11"/>
      <c r="H39" s="1"/>
    </row>
    <row r="40" spans="1:8" x14ac:dyDescent="0.25">
      <c r="A40" s="21" t="s">
        <v>142</v>
      </c>
      <c r="B40" s="25" t="s">
        <v>65</v>
      </c>
      <c r="C40" s="21">
        <v>1</v>
      </c>
      <c r="D40" s="26" t="s">
        <v>66</v>
      </c>
      <c r="E40" s="9">
        <f t="shared" si="1"/>
        <v>0</v>
      </c>
      <c r="F40" s="10"/>
      <c r="G40" s="11"/>
      <c r="H40" s="1"/>
    </row>
    <row r="41" spans="1:8" x14ac:dyDescent="0.25">
      <c r="A41" s="21" t="s">
        <v>143</v>
      </c>
      <c r="B41" s="25" t="s">
        <v>67</v>
      </c>
      <c r="C41" s="21">
        <v>1</v>
      </c>
      <c r="D41" s="26" t="s">
        <v>66</v>
      </c>
      <c r="E41" s="9">
        <f t="shared" si="1"/>
        <v>0</v>
      </c>
      <c r="F41" s="10"/>
      <c r="G41" s="11"/>
      <c r="H41" s="1"/>
    </row>
    <row r="42" spans="1:8" x14ac:dyDescent="0.25">
      <c r="A42" s="21" t="s">
        <v>144</v>
      </c>
      <c r="B42" s="25" t="s">
        <v>68</v>
      </c>
      <c r="C42" s="21">
        <v>1</v>
      </c>
      <c r="D42" s="26" t="s">
        <v>18</v>
      </c>
      <c r="E42" s="9">
        <f t="shared" si="1"/>
        <v>0</v>
      </c>
      <c r="F42" s="10"/>
      <c r="G42" s="11"/>
      <c r="H42" s="1"/>
    </row>
    <row r="43" spans="1:8" x14ac:dyDescent="0.25">
      <c r="A43" s="21" t="s">
        <v>145</v>
      </c>
      <c r="B43" s="22" t="s">
        <v>69</v>
      </c>
      <c r="C43" s="21">
        <v>1</v>
      </c>
      <c r="D43" s="22" t="s">
        <v>30</v>
      </c>
      <c r="E43" s="9">
        <f t="shared" si="1"/>
        <v>0</v>
      </c>
      <c r="F43" s="10"/>
      <c r="G43" s="11"/>
      <c r="H43" s="1"/>
    </row>
    <row r="44" spans="1:8" x14ac:dyDescent="0.25">
      <c r="A44" s="21" t="s">
        <v>146</v>
      </c>
      <c r="B44" s="24" t="s">
        <v>71</v>
      </c>
      <c r="C44" s="21">
        <v>1</v>
      </c>
      <c r="D44" s="24" t="s">
        <v>30</v>
      </c>
      <c r="E44" s="9">
        <f t="shared" si="1"/>
        <v>0</v>
      </c>
      <c r="F44" s="10"/>
      <c r="G44" s="11"/>
      <c r="H44" s="1"/>
    </row>
    <row r="45" spans="1:8" x14ac:dyDescent="0.25">
      <c r="A45" s="21" t="s">
        <v>147</v>
      </c>
      <c r="B45" s="24" t="s">
        <v>70</v>
      </c>
      <c r="C45" s="21">
        <v>1</v>
      </c>
      <c r="D45" s="24" t="s">
        <v>30</v>
      </c>
      <c r="E45" s="9">
        <f t="shared" si="1"/>
        <v>0</v>
      </c>
      <c r="F45" s="10"/>
      <c r="G45" s="11"/>
      <c r="H45" s="1"/>
    </row>
    <row r="46" spans="1:8" x14ac:dyDescent="0.25">
      <c r="A46" s="21" t="s">
        <v>148</v>
      </c>
      <c r="B46" s="25" t="s">
        <v>72</v>
      </c>
      <c r="C46" s="21">
        <v>1</v>
      </c>
      <c r="D46" s="26" t="s">
        <v>18</v>
      </c>
      <c r="E46" s="9">
        <f t="shared" si="1"/>
        <v>0</v>
      </c>
      <c r="F46" s="10"/>
      <c r="G46" s="11"/>
      <c r="H46" s="1"/>
    </row>
    <row r="47" spans="1:8" x14ac:dyDescent="0.25">
      <c r="A47" s="21" t="s">
        <v>149</v>
      </c>
      <c r="B47" s="24" t="s">
        <v>74</v>
      </c>
      <c r="C47" s="21">
        <v>1</v>
      </c>
      <c r="D47" s="24" t="s">
        <v>30</v>
      </c>
      <c r="E47" s="9">
        <f t="shared" si="1"/>
        <v>0</v>
      </c>
      <c r="F47" s="10"/>
      <c r="G47" s="11"/>
      <c r="H47" s="1"/>
    </row>
    <row r="48" spans="1:8" x14ac:dyDescent="0.25">
      <c r="A48" s="21" t="s">
        <v>150</v>
      </c>
      <c r="B48" s="24" t="s">
        <v>73</v>
      </c>
      <c r="C48" s="21">
        <v>1</v>
      </c>
      <c r="D48" s="26" t="s">
        <v>18</v>
      </c>
      <c r="E48" s="9">
        <f t="shared" si="1"/>
        <v>0</v>
      </c>
      <c r="F48" s="10"/>
      <c r="G48" s="11"/>
      <c r="H48" s="1"/>
    </row>
    <row r="49" spans="1:8" x14ac:dyDescent="0.25">
      <c r="A49" s="21" t="s">
        <v>151</v>
      </c>
      <c r="B49" s="24" t="s">
        <v>75</v>
      </c>
      <c r="C49" s="21">
        <v>1</v>
      </c>
      <c r="D49" s="26" t="s">
        <v>18</v>
      </c>
      <c r="E49" s="9">
        <f t="shared" si="1"/>
        <v>0</v>
      </c>
      <c r="F49" s="10"/>
      <c r="G49" s="11"/>
      <c r="H49" s="1"/>
    </row>
    <row r="50" spans="1:8" x14ac:dyDescent="0.25">
      <c r="A50" s="21" t="s">
        <v>152</v>
      </c>
      <c r="B50" s="25" t="s">
        <v>76</v>
      </c>
      <c r="C50" s="21">
        <v>1</v>
      </c>
      <c r="D50" s="26" t="s">
        <v>18</v>
      </c>
      <c r="E50" s="9">
        <f t="shared" si="1"/>
        <v>0</v>
      </c>
      <c r="F50" s="10"/>
      <c r="G50" s="11"/>
      <c r="H50" s="1"/>
    </row>
    <row r="51" spans="1:8" x14ac:dyDescent="0.25">
      <c r="A51" s="21" t="s">
        <v>153</v>
      </c>
      <c r="B51" s="25" t="s">
        <v>77</v>
      </c>
      <c r="C51" s="21">
        <v>1</v>
      </c>
      <c r="D51" s="26" t="s">
        <v>18</v>
      </c>
      <c r="E51" s="9">
        <f t="shared" si="1"/>
        <v>0</v>
      </c>
      <c r="F51" s="10"/>
      <c r="G51" s="11"/>
      <c r="H51" s="1"/>
    </row>
    <row r="52" spans="1:8" x14ac:dyDescent="0.25">
      <c r="A52" s="21" t="s">
        <v>154</v>
      </c>
      <c r="B52" s="24" t="s">
        <v>78</v>
      </c>
      <c r="C52" s="21">
        <v>1</v>
      </c>
      <c r="D52" s="24" t="s">
        <v>22</v>
      </c>
      <c r="E52" s="9">
        <f t="shared" si="1"/>
        <v>0</v>
      </c>
      <c r="F52" s="10"/>
      <c r="G52" s="11"/>
      <c r="H52" s="1"/>
    </row>
    <row r="53" spans="1:8" x14ac:dyDescent="0.25">
      <c r="A53" s="21" t="s">
        <v>155</v>
      </c>
      <c r="B53" s="24" t="s">
        <v>79</v>
      </c>
      <c r="C53" s="21">
        <v>1</v>
      </c>
      <c r="D53" s="24" t="s">
        <v>22</v>
      </c>
      <c r="E53" s="9">
        <f t="shared" si="1"/>
        <v>0</v>
      </c>
      <c r="F53" s="10"/>
      <c r="G53" s="11"/>
      <c r="H53" s="1"/>
    </row>
    <row r="54" spans="1:8" x14ac:dyDescent="0.25">
      <c r="A54" s="21" t="s">
        <v>156</v>
      </c>
      <c r="B54" s="22" t="s">
        <v>80</v>
      </c>
      <c r="C54" s="21">
        <v>1</v>
      </c>
      <c r="D54" s="26" t="s">
        <v>18</v>
      </c>
      <c r="E54" s="9">
        <f t="shared" si="1"/>
        <v>0</v>
      </c>
      <c r="F54" s="10"/>
      <c r="G54" s="11"/>
      <c r="H54" s="1"/>
    </row>
    <row r="55" spans="1:8" x14ac:dyDescent="0.25">
      <c r="A55" s="21" t="s">
        <v>157</v>
      </c>
      <c r="B55" s="22" t="s">
        <v>81</v>
      </c>
      <c r="C55" s="21">
        <v>1</v>
      </c>
      <c r="D55" s="26" t="s">
        <v>18</v>
      </c>
      <c r="E55" s="9">
        <f t="shared" si="1"/>
        <v>0</v>
      </c>
      <c r="F55" s="10"/>
      <c r="G55" s="11"/>
      <c r="H55" s="1"/>
    </row>
    <row r="56" spans="1:8" x14ac:dyDescent="0.25">
      <c r="A56" s="21" t="s">
        <v>158</v>
      </c>
      <c r="B56" s="24" t="s">
        <v>82</v>
      </c>
      <c r="C56" s="21">
        <v>1</v>
      </c>
      <c r="D56" s="24" t="s">
        <v>22</v>
      </c>
      <c r="E56" s="9">
        <f t="shared" si="1"/>
        <v>0</v>
      </c>
      <c r="F56" s="10"/>
      <c r="G56" s="11"/>
      <c r="H56" s="1"/>
    </row>
    <row r="57" spans="1:8" x14ac:dyDescent="0.25">
      <c r="A57" s="21" t="s">
        <v>159</v>
      </c>
      <c r="B57" s="25" t="s">
        <v>83</v>
      </c>
      <c r="C57" s="21">
        <v>1</v>
      </c>
      <c r="D57" s="26" t="s">
        <v>18</v>
      </c>
      <c r="E57" s="9">
        <f t="shared" si="1"/>
        <v>0</v>
      </c>
      <c r="F57" s="10"/>
      <c r="G57" s="11"/>
      <c r="H57" s="1"/>
    </row>
    <row r="58" spans="1:8" x14ac:dyDescent="0.25">
      <c r="A58" s="21" t="s">
        <v>160</v>
      </c>
      <c r="B58" s="25" t="s">
        <v>84</v>
      </c>
      <c r="C58" s="21">
        <v>1</v>
      </c>
      <c r="D58" s="26" t="s">
        <v>66</v>
      </c>
      <c r="E58" s="9">
        <f t="shared" si="1"/>
        <v>0</v>
      </c>
      <c r="F58" s="10"/>
      <c r="G58" s="11"/>
      <c r="H58" s="1"/>
    </row>
    <row r="59" spans="1:8" x14ac:dyDescent="0.25">
      <c r="A59" s="21" t="s">
        <v>161</v>
      </c>
      <c r="B59" s="25" t="s">
        <v>85</v>
      </c>
      <c r="C59" s="21">
        <v>1</v>
      </c>
      <c r="D59" s="26" t="s">
        <v>66</v>
      </c>
      <c r="E59" s="9">
        <f t="shared" si="1"/>
        <v>0</v>
      </c>
      <c r="F59" s="10"/>
      <c r="G59" s="11"/>
      <c r="H59" s="1"/>
    </row>
    <row r="60" spans="1:8" x14ac:dyDescent="0.25">
      <c r="A60" s="21" t="s">
        <v>162</v>
      </c>
      <c r="B60" s="25" t="s">
        <v>86</v>
      </c>
      <c r="C60" s="21">
        <v>1</v>
      </c>
      <c r="D60" s="26" t="s">
        <v>18</v>
      </c>
      <c r="E60" s="9">
        <f t="shared" si="1"/>
        <v>0</v>
      </c>
      <c r="F60" s="10"/>
      <c r="G60" s="11"/>
      <c r="H60" s="1"/>
    </row>
    <row r="61" spans="1:8" x14ac:dyDescent="0.25">
      <c r="A61" s="21" t="s">
        <v>163</v>
      </c>
      <c r="B61" s="25" t="s">
        <v>87</v>
      </c>
      <c r="C61" s="21">
        <v>1</v>
      </c>
      <c r="D61" s="26" t="s">
        <v>18</v>
      </c>
      <c r="E61" s="9">
        <f t="shared" si="1"/>
        <v>0</v>
      </c>
      <c r="F61" s="10"/>
      <c r="G61" s="11"/>
      <c r="H61" s="1"/>
    </row>
    <row r="62" spans="1:8" x14ac:dyDescent="0.25">
      <c r="A62" s="21" t="s">
        <v>164</v>
      </c>
      <c r="B62" s="25" t="s">
        <v>88</v>
      </c>
      <c r="C62" s="21">
        <v>1</v>
      </c>
      <c r="D62" s="26" t="s">
        <v>18</v>
      </c>
      <c r="E62" s="9">
        <f t="shared" si="1"/>
        <v>0</v>
      </c>
      <c r="F62" s="10"/>
      <c r="G62" s="11"/>
      <c r="H62" s="1"/>
    </row>
    <row r="63" spans="1:8" x14ac:dyDescent="0.25">
      <c r="A63" s="21" t="s">
        <v>165</v>
      </c>
      <c r="B63" s="25" t="s">
        <v>89</v>
      </c>
      <c r="C63" s="21">
        <v>1</v>
      </c>
      <c r="D63" s="26" t="s">
        <v>18</v>
      </c>
      <c r="E63" s="9">
        <f t="shared" si="1"/>
        <v>0</v>
      </c>
      <c r="F63" s="10"/>
      <c r="G63" s="11"/>
      <c r="H63" s="1"/>
    </row>
    <row r="64" spans="1:8" x14ac:dyDescent="0.25">
      <c r="A64" s="21" t="s">
        <v>166</v>
      </c>
      <c r="B64" s="25" t="s">
        <v>90</v>
      </c>
      <c r="C64" s="21">
        <v>1</v>
      </c>
      <c r="D64" s="26" t="s">
        <v>18</v>
      </c>
      <c r="E64" s="9">
        <f t="shared" si="1"/>
        <v>0</v>
      </c>
      <c r="F64" s="10"/>
      <c r="G64" s="11"/>
      <c r="H64" s="1"/>
    </row>
    <row r="65" spans="1:8" x14ac:dyDescent="0.25">
      <c r="A65" s="21" t="s">
        <v>167</v>
      </c>
      <c r="B65" s="22" t="s">
        <v>91</v>
      </c>
      <c r="C65" s="21">
        <v>1</v>
      </c>
      <c r="D65" s="22" t="s">
        <v>30</v>
      </c>
      <c r="E65" s="9">
        <f t="shared" si="1"/>
        <v>0</v>
      </c>
      <c r="F65" s="10"/>
      <c r="G65" s="11"/>
      <c r="H65" s="1"/>
    </row>
    <row r="66" spans="1:8" x14ac:dyDescent="0.25">
      <c r="A66" s="21" t="s">
        <v>168</v>
      </c>
      <c r="B66" s="24" t="s">
        <v>92</v>
      </c>
      <c r="C66" s="21">
        <v>1</v>
      </c>
      <c r="D66" s="24" t="s">
        <v>30</v>
      </c>
      <c r="E66" s="9">
        <f t="shared" si="1"/>
        <v>0</v>
      </c>
      <c r="F66" s="10"/>
      <c r="G66" s="11"/>
      <c r="H66" s="1"/>
    </row>
    <row r="67" spans="1:8" x14ac:dyDescent="0.25">
      <c r="A67" s="21" t="s">
        <v>169</v>
      </c>
      <c r="B67" s="24" t="s">
        <v>93</v>
      </c>
      <c r="C67" s="21">
        <v>1</v>
      </c>
      <c r="D67" s="24" t="s">
        <v>30</v>
      </c>
      <c r="E67" s="9">
        <f t="shared" si="1"/>
        <v>0</v>
      </c>
      <c r="F67" s="10"/>
      <c r="G67" s="11"/>
      <c r="H67" s="1"/>
    </row>
    <row r="68" spans="1:8" x14ac:dyDescent="0.25">
      <c r="A68" s="21" t="s">
        <v>170</v>
      </c>
      <c r="B68" s="24" t="s">
        <v>94</v>
      </c>
      <c r="C68" s="21">
        <v>1</v>
      </c>
      <c r="D68" s="24" t="s">
        <v>30</v>
      </c>
      <c r="E68" s="9">
        <f t="shared" si="1"/>
        <v>0</v>
      </c>
      <c r="F68" s="10"/>
      <c r="G68" s="11"/>
      <c r="H68" s="1"/>
    </row>
    <row r="69" spans="1:8" x14ac:dyDescent="0.25">
      <c r="A69" s="21" t="s">
        <v>171</v>
      </c>
      <c r="B69" s="22" t="s">
        <v>95</v>
      </c>
      <c r="C69" s="21">
        <v>1</v>
      </c>
      <c r="D69" s="22" t="s">
        <v>22</v>
      </c>
      <c r="E69" s="9">
        <f t="shared" si="1"/>
        <v>0</v>
      </c>
      <c r="F69" s="10"/>
      <c r="G69" s="11"/>
      <c r="H69" s="1"/>
    </row>
    <row r="70" spans="1:8" x14ac:dyDescent="0.25">
      <c r="A70" s="21" t="s">
        <v>172</v>
      </c>
      <c r="B70" s="25" t="s">
        <v>96</v>
      </c>
      <c r="C70" s="21">
        <v>1</v>
      </c>
      <c r="D70" s="26" t="s">
        <v>18</v>
      </c>
      <c r="E70" s="9">
        <f t="shared" si="1"/>
        <v>0</v>
      </c>
      <c r="F70" s="10"/>
      <c r="G70" s="11"/>
      <c r="H70" s="1"/>
    </row>
    <row r="71" spans="1:8" x14ac:dyDescent="0.25">
      <c r="A71" s="21" t="s">
        <v>173</v>
      </c>
      <c r="B71" s="25" t="s">
        <v>97</v>
      </c>
      <c r="C71" s="21">
        <v>1</v>
      </c>
      <c r="D71" s="26" t="s">
        <v>30</v>
      </c>
      <c r="E71" s="9">
        <f t="shared" si="1"/>
        <v>0</v>
      </c>
      <c r="F71" s="10"/>
      <c r="G71" s="11"/>
      <c r="H71" s="1"/>
    </row>
    <row r="72" spans="1:8" x14ac:dyDescent="0.25">
      <c r="A72" s="21" t="s">
        <v>174</v>
      </c>
      <c r="B72" s="22" t="s">
        <v>98</v>
      </c>
      <c r="C72" s="21">
        <v>1</v>
      </c>
      <c r="D72" s="22" t="s">
        <v>30</v>
      </c>
      <c r="E72" s="9">
        <f t="shared" si="1"/>
        <v>0</v>
      </c>
      <c r="F72" s="10"/>
      <c r="G72" s="11"/>
      <c r="H72" s="1"/>
    </row>
    <row r="73" spans="1:8" x14ac:dyDescent="0.25">
      <c r="A73" s="21" t="s">
        <v>175</v>
      </c>
      <c r="B73" s="24" t="s">
        <v>99</v>
      </c>
      <c r="C73" s="21">
        <v>1</v>
      </c>
      <c r="D73" s="24" t="s">
        <v>22</v>
      </c>
      <c r="E73" s="9">
        <f t="shared" si="1"/>
        <v>0</v>
      </c>
      <c r="F73" s="10"/>
      <c r="G73" s="11"/>
      <c r="H73" s="1"/>
    </row>
    <row r="74" spans="1:8" x14ac:dyDescent="0.25">
      <c r="A74" s="21" t="s">
        <v>176</v>
      </c>
      <c r="B74" s="25" t="s">
        <v>100</v>
      </c>
      <c r="C74" s="21">
        <v>1</v>
      </c>
      <c r="D74" s="26" t="s">
        <v>66</v>
      </c>
      <c r="E74" s="9">
        <f t="shared" si="1"/>
        <v>0</v>
      </c>
      <c r="F74" s="10"/>
      <c r="G74" s="11"/>
      <c r="H74" s="1"/>
    </row>
    <row r="75" spans="1:8" x14ac:dyDescent="0.25">
      <c r="A75" s="21" t="s">
        <v>177</v>
      </c>
      <c r="B75" s="25" t="s">
        <v>101</v>
      </c>
      <c r="C75" s="21">
        <v>1</v>
      </c>
      <c r="D75" s="26" t="s">
        <v>18</v>
      </c>
      <c r="E75" s="9">
        <f t="shared" si="1"/>
        <v>0</v>
      </c>
      <c r="F75" s="10"/>
      <c r="G75" s="11"/>
      <c r="H75" s="1"/>
    </row>
    <row r="76" spans="1:8" x14ac:dyDescent="0.25">
      <c r="A76" s="21" t="s">
        <v>178</v>
      </c>
      <c r="B76" s="25" t="s">
        <v>102</v>
      </c>
      <c r="C76" s="21">
        <v>1</v>
      </c>
      <c r="D76" s="26" t="s">
        <v>18</v>
      </c>
      <c r="E76" s="9">
        <f t="shared" si="1"/>
        <v>0</v>
      </c>
      <c r="F76" s="10"/>
      <c r="G76" s="11"/>
      <c r="H76" s="1"/>
    </row>
    <row r="77" spans="1:8" x14ac:dyDescent="0.25">
      <c r="A77" s="21" t="s">
        <v>179</v>
      </c>
      <c r="B77" s="25" t="s">
        <v>103</v>
      </c>
      <c r="C77" s="21">
        <v>1</v>
      </c>
      <c r="D77" s="26" t="s">
        <v>18</v>
      </c>
      <c r="E77" s="9">
        <f t="shared" si="1"/>
        <v>0</v>
      </c>
      <c r="F77" s="10"/>
      <c r="G77" s="11"/>
      <c r="H77" s="1"/>
    </row>
    <row r="78" spans="1:8" x14ac:dyDescent="0.25">
      <c r="A78" s="21" t="s">
        <v>180</v>
      </c>
      <c r="B78" s="25" t="s">
        <v>104</v>
      </c>
      <c r="C78" s="21">
        <v>1</v>
      </c>
      <c r="D78" s="26" t="s">
        <v>18</v>
      </c>
      <c r="E78" s="9">
        <f t="shared" ref="E78:E103" si="2">F78*C78*(1+G78)</f>
        <v>0</v>
      </c>
      <c r="F78" s="10"/>
      <c r="G78" s="11"/>
      <c r="H78" s="1"/>
    </row>
    <row r="79" spans="1:8" x14ac:dyDescent="0.25">
      <c r="A79" s="21" t="s">
        <v>181</v>
      </c>
      <c r="B79" s="25" t="s">
        <v>105</v>
      </c>
      <c r="C79" s="21">
        <v>1</v>
      </c>
      <c r="D79" s="26" t="s">
        <v>18</v>
      </c>
      <c r="E79" s="9">
        <f t="shared" si="2"/>
        <v>0</v>
      </c>
      <c r="F79" s="10"/>
      <c r="G79" s="11"/>
      <c r="H79" s="1"/>
    </row>
    <row r="80" spans="1:8" x14ac:dyDescent="0.25">
      <c r="A80" s="21" t="s">
        <v>182</v>
      </c>
      <c r="B80" s="25" t="s">
        <v>106</v>
      </c>
      <c r="C80" s="21">
        <v>1</v>
      </c>
      <c r="D80" s="26" t="s">
        <v>18</v>
      </c>
      <c r="E80" s="9">
        <f t="shared" si="2"/>
        <v>0</v>
      </c>
      <c r="F80" s="10"/>
      <c r="G80" s="11"/>
      <c r="H80" s="1"/>
    </row>
    <row r="81" spans="1:8" x14ac:dyDescent="0.25">
      <c r="A81" s="21" t="s">
        <v>183</v>
      </c>
      <c r="B81" s="22" t="s">
        <v>107</v>
      </c>
      <c r="C81" s="21">
        <v>1</v>
      </c>
      <c r="D81" s="22" t="s">
        <v>22</v>
      </c>
      <c r="E81" s="9">
        <f t="shared" si="2"/>
        <v>0</v>
      </c>
      <c r="F81" s="10"/>
      <c r="G81" s="11"/>
      <c r="H81" s="1"/>
    </row>
    <row r="82" spans="1:8" x14ac:dyDescent="0.25">
      <c r="A82" s="21" t="s">
        <v>184</v>
      </c>
      <c r="B82" s="22" t="s">
        <v>108</v>
      </c>
      <c r="C82" s="21">
        <v>1</v>
      </c>
      <c r="D82" s="22" t="s">
        <v>22</v>
      </c>
      <c r="E82" s="9">
        <f t="shared" si="2"/>
        <v>0</v>
      </c>
      <c r="F82" s="10"/>
      <c r="G82" s="11"/>
      <c r="H82" s="1"/>
    </row>
    <row r="83" spans="1:8" x14ac:dyDescent="0.25">
      <c r="A83" s="21" t="s">
        <v>185</v>
      </c>
      <c r="B83" s="22" t="s">
        <v>109</v>
      </c>
      <c r="C83" s="21">
        <v>1</v>
      </c>
      <c r="D83" s="22" t="s">
        <v>30</v>
      </c>
      <c r="E83" s="9">
        <f t="shared" si="2"/>
        <v>0</v>
      </c>
      <c r="F83" s="10"/>
      <c r="G83" s="11"/>
      <c r="H83" s="1"/>
    </row>
    <row r="84" spans="1:8" x14ac:dyDescent="0.25">
      <c r="A84" s="21" t="s">
        <v>186</v>
      </c>
      <c r="B84" s="25" t="s">
        <v>110</v>
      </c>
      <c r="C84" s="21">
        <v>1</v>
      </c>
      <c r="D84" s="26" t="s">
        <v>18</v>
      </c>
      <c r="E84" s="9">
        <f t="shared" si="2"/>
        <v>0</v>
      </c>
      <c r="F84" s="10"/>
      <c r="G84" s="11"/>
      <c r="H84" s="1"/>
    </row>
    <row r="85" spans="1:8" x14ac:dyDescent="0.25">
      <c r="A85" s="21" t="s">
        <v>187</v>
      </c>
      <c r="B85" s="22" t="s">
        <v>111</v>
      </c>
      <c r="C85" s="21">
        <v>1</v>
      </c>
      <c r="D85" s="22" t="s">
        <v>30</v>
      </c>
      <c r="E85" s="9">
        <f t="shared" si="2"/>
        <v>0</v>
      </c>
      <c r="F85" s="10"/>
      <c r="G85" s="11"/>
      <c r="H85" s="1"/>
    </row>
    <row r="86" spans="1:8" x14ac:dyDescent="0.25">
      <c r="A86" s="21" t="s">
        <v>188</v>
      </c>
      <c r="B86" s="27" t="s">
        <v>112</v>
      </c>
      <c r="C86" s="21">
        <v>1</v>
      </c>
      <c r="D86" s="22" t="s">
        <v>30</v>
      </c>
      <c r="E86" s="9">
        <f t="shared" si="2"/>
        <v>0</v>
      </c>
      <c r="F86" s="10"/>
      <c r="G86" s="11"/>
      <c r="H86" s="1"/>
    </row>
    <row r="87" spans="1:8" x14ac:dyDescent="0.25">
      <c r="A87" s="21" t="s">
        <v>189</v>
      </c>
      <c r="B87" s="27" t="s">
        <v>113</v>
      </c>
      <c r="C87" s="21">
        <v>1</v>
      </c>
      <c r="D87" s="22" t="s">
        <v>30</v>
      </c>
      <c r="E87" s="9">
        <f t="shared" si="2"/>
        <v>0</v>
      </c>
      <c r="F87" s="10"/>
      <c r="G87" s="11"/>
      <c r="H87" s="1"/>
    </row>
    <row r="88" spans="1:8" x14ac:dyDescent="0.25">
      <c r="A88" s="21" t="s">
        <v>190</v>
      </c>
      <c r="B88" s="25" t="s">
        <v>114</v>
      </c>
      <c r="C88" s="21">
        <v>1</v>
      </c>
      <c r="D88" s="26" t="s">
        <v>18</v>
      </c>
      <c r="E88" s="9">
        <f t="shared" si="2"/>
        <v>0</v>
      </c>
      <c r="F88" s="10"/>
      <c r="G88" s="11"/>
      <c r="H88" s="1"/>
    </row>
    <row r="89" spans="1:8" x14ac:dyDescent="0.25">
      <c r="A89" s="21" t="s">
        <v>191</v>
      </c>
      <c r="B89" s="25" t="s">
        <v>115</v>
      </c>
      <c r="C89" s="21">
        <v>1</v>
      </c>
      <c r="D89" s="26" t="s">
        <v>18</v>
      </c>
      <c r="E89" s="9">
        <f t="shared" si="2"/>
        <v>0</v>
      </c>
      <c r="F89" s="10"/>
      <c r="G89" s="11"/>
      <c r="H89" s="1"/>
    </row>
    <row r="90" spans="1:8" x14ac:dyDescent="0.25">
      <c r="A90" s="21" t="s">
        <v>192</v>
      </c>
      <c r="B90" s="25" t="s">
        <v>116</v>
      </c>
      <c r="C90" s="21">
        <v>1</v>
      </c>
      <c r="D90" s="26" t="s">
        <v>18</v>
      </c>
      <c r="E90" s="9">
        <f t="shared" si="2"/>
        <v>0</v>
      </c>
      <c r="F90" s="10"/>
      <c r="G90" s="11"/>
      <c r="H90" s="1"/>
    </row>
    <row r="91" spans="1:8" x14ac:dyDescent="0.25">
      <c r="A91" s="21" t="s">
        <v>193</v>
      </c>
      <c r="B91" s="25" t="s">
        <v>117</v>
      </c>
      <c r="C91" s="21">
        <v>1</v>
      </c>
      <c r="D91" s="26" t="s">
        <v>18</v>
      </c>
      <c r="E91" s="9">
        <f t="shared" si="2"/>
        <v>0</v>
      </c>
      <c r="F91" s="10"/>
      <c r="G91" s="11"/>
      <c r="H91" s="1"/>
    </row>
    <row r="92" spans="1:8" x14ac:dyDescent="0.25">
      <c r="A92" s="21" t="s">
        <v>194</v>
      </c>
      <c r="B92" s="25" t="s">
        <v>118</v>
      </c>
      <c r="C92" s="21">
        <v>1</v>
      </c>
      <c r="D92" s="26" t="s">
        <v>18</v>
      </c>
      <c r="E92" s="9">
        <f t="shared" si="2"/>
        <v>0</v>
      </c>
      <c r="F92" s="10"/>
      <c r="G92" s="11"/>
      <c r="H92" s="1"/>
    </row>
    <row r="93" spans="1:8" x14ac:dyDescent="0.25">
      <c r="A93" s="21" t="s">
        <v>195</v>
      </c>
      <c r="B93" s="24" t="s">
        <v>119</v>
      </c>
      <c r="C93" s="21">
        <v>1</v>
      </c>
      <c r="D93" s="24" t="s">
        <v>22</v>
      </c>
      <c r="E93" s="9">
        <f t="shared" si="2"/>
        <v>0</v>
      </c>
      <c r="F93" s="10"/>
      <c r="G93" s="11"/>
      <c r="H93" s="1"/>
    </row>
    <row r="94" spans="1:8" x14ac:dyDescent="0.25">
      <c r="A94" s="21" t="s">
        <v>196</v>
      </c>
      <c r="B94" s="24" t="s">
        <v>120</v>
      </c>
      <c r="C94" s="21">
        <v>1</v>
      </c>
      <c r="D94" s="24" t="s">
        <v>22</v>
      </c>
      <c r="E94" s="9">
        <f t="shared" si="2"/>
        <v>0</v>
      </c>
      <c r="F94" s="10"/>
      <c r="G94" s="11"/>
      <c r="H94" s="1"/>
    </row>
    <row r="95" spans="1:8" x14ac:dyDescent="0.25">
      <c r="A95" s="21" t="s">
        <v>197</v>
      </c>
      <c r="B95" s="22" t="s">
        <v>121</v>
      </c>
      <c r="C95" s="21">
        <v>1</v>
      </c>
      <c r="D95" s="22" t="s">
        <v>22</v>
      </c>
      <c r="E95" s="9">
        <f t="shared" si="2"/>
        <v>0</v>
      </c>
      <c r="F95" s="10"/>
      <c r="G95" s="11"/>
      <c r="H95" s="1"/>
    </row>
    <row r="96" spans="1:8" x14ac:dyDescent="0.25">
      <c r="A96" s="21" t="s">
        <v>198</v>
      </c>
      <c r="B96" s="25" t="s">
        <v>122</v>
      </c>
      <c r="C96" s="21">
        <v>1</v>
      </c>
      <c r="D96" s="26" t="s">
        <v>18</v>
      </c>
      <c r="E96" s="9">
        <f t="shared" si="2"/>
        <v>0</v>
      </c>
      <c r="F96" s="10"/>
      <c r="G96" s="11"/>
      <c r="H96" s="1"/>
    </row>
    <row r="97" spans="1:8" x14ac:dyDescent="0.25">
      <c r="A97" s="21" t="s">
        <v>199</v>
      </c>
      <c r="B97" s="22" t="s">
        <v>123</v>
      </c>
      <c r="C97" s="21">
        <v>1</v>
      </c>
      <c r="D97" s="22" t="s">
        <v>30</v>
      </c>
      <c r="E97" s="9">
        <f t="shared" si="2"/>
        <v>0</v>
      </c>
      <c r="F97" s="10"/>
      <c r="G97" s="11"/>
      <c r="H97" s="1"/>
    </row>
    <row r="98" spans="1:8" x14ac:dyDescent="0.25">
      <c r="A98" s="21" t="s">
        <v>200</v>
      </c>
      <c r="B98" s="22" t="s">
        <v>124</v>
      </c>
      <c r="C98" s="21">
        <v>1</v>
      </c>
      <c r="D98" s="22" t="s">
        <v>30</v>
      </c>
      <c r="E98" s="9">
        <f t="shared" si="2"/>
        <v>0</v>
      </c>
      <c r="F98" s="10"/>
      <c r="G98" s="11"/>
      <c r="H98" s="1"/>
    </row>
    <row r="99" spans="1:8" x14ac:dyDescent="0.25">
      <c r="A99" s="21" t="s">
        <v>201</v>
      </c>
      <c r="B99" s="22" t="s">
        <v>125</v>
      </c>
      <c r="C99" s="21">
        <v>1</v>
      </c>
      <c r="D99" s="22" t="s">
        <v>30</v>
      </c>
      <c r="E99" s="9">
        <f t="shared" si="2"/>
        <v>0</v>
      </c>
      <c r="F99" s="10"/>
      <c r="G99" s="11"/>
      <c r="H99" s="1"/>
    </row>
    <row r="100" spans="1:8" x14ac:dyDescent="0.25">
      <c r="A100" s="21" t="s">
        <v>202</v>
      </c>
      <c r="B100" s="22" t="s">
        <v>126</v>
      </c>
      <c r="C100" s="21">
        <v>1</v>
      </c>
      <c r="D100" s="22" t="s">
        <v>30</v>
      </c>
      <c r="E100" s="9">
        <f t="shared" si="2"/>
        <v>0</v>
      </c>
      <c r="F100" s="10"/>
      <c r="G100" s="11"/>
      <c r="H100" s="1"/>
    </row>
    <row r="101" spans="1:8" x14ac:dyDescent="0.25">
      <c r="A101" s="21" t="s">
        <v>203</v>
      </c>
      <c r="B101" s="22" t="s">
        <v>127</v>
      </c>
      <c r="C101" s="21">
        <v>1</v>
      </c>
      <c r="D101" s="22" t="s">
        <v>30</v>
      </c>
      <c r="E101" s="9">
        <f t="shared" si="2"/>
        <v>0</v>
      </c>
      <c r="F101" s="10"/>
      <c r="G101" s="11"/>
      <c r="H101" s="1"/>
    </row>
    <row r="102" spans="1:8" x14ac:dyDescent="0.25">
      <c r="A102" s="21" t="s">
        <v>204</v>
      </c>
      <c r="B102" s="22" t="s">
        <v>128</v>
      </c>
      <c r="C102" s="21">
        <v>1</v>
      </c>
      <c r="D102" s="22" t="s">
        <v>30</v>
      </c>
      <c r="E102" s="9">
        <f t="shared" si="2"/>
        <v>0</v>
      </c>
      <c r="F102" s="10"/>
      <c r="G102" s="11"/>
      <c r="H102" s="1"/>
    </row>
    <row r="103" spans="1:8" x14ac:dyDescent="0.25">
      <c r="A103" s="21" t="s">
        <v>205</v>
      </c>
      <c r="B103" s="25" t="s">
        <v>129</v>
      </c>
      <c r="C103" s="21">
        <v>1</v>
      </c>
      <c r="D103" s="26" t="s">
        <v>18</v>
      </c>
      <c r="E103" s="9">
        <f t="shared" si="2"/>
        <v>0</v>
      </c>
      <c r="F103" s="10"/>
      <c r="G103" s="11"/>
      <c r="H103" s="1"/>
    </row>
    <row r="104" spans="1:8" x14ac:dyDescent="0.25">
      <c r="A104" s="38" t="s">
        <v>221</v>
      </c>
      <c r="B104" s="38"/>
      <c r="C104" s="14">
        <f>SUM(C6:C103)</f>
        <v>98</v>
      </c>
      <c r="D104" s="14"/>
      <c r="E104" s="14">
        <f t="shared" ref="E104:F104" si="3">SUM(E6:E103)</f>
        <v>0</v>
      </c>
      <c r="F104" s="14">
        <f t="shared" si="3"/>
        <v>0</v>
      </c>
      <c r="G104" s="13"/>
      <c r="H104" s="12"/>
    </row>
    <row r="105" spans="1:8" ht="15.75" x14ac:dyDescent="0.25">
      <c r="A105" s="33" t="s">
        <v>229</v>
      </c>
      <c r="B105" s="33"/>
      <c r="C105" s="33"/>
      <c r="D105" s="33"/>
      <c r="E105" s="33"/>
      <c r="F105" s="33"/>
      <c r="G105" s="33"/>
      <c r="H105" s="33"/>
    </row>
  </sheetData>
  <mergeCells count="6">
    <mergeCell ref="A105:H105"/>
    <mergeCell ref="A1:H1"/>
    <mergeCell ref="A2:H2"/>
    <mergeCell ref="A3:H3"/>
    <mergeCell ref="A4:G4"/>
    <mergeCell ref="A104:B104"/>
  </mergeCells>
  <phoneticPr fontId="2" type="noConversion"/>
  <pageMargins left="0.25" right="0.25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FBE6B-674D-49CF-8105-2BD6520F9A15}">
  <sheetPr codeName="Arkusz13">
    <pageSetUpPr fitToPage="1"/>
  </sheetPr>
  <dimension ref="A1:H14"/>
  <sheetViews>
    <sheetView workbookViewId="0">
      <selection activeCell="A3" sqref="A3:H3"/>
    </sheetView>
  </sheetViews>
  <sheetFormatPr defaultRowHeight="15" x14ac:dyDescent="0.25"/>
  <cols>
    <col min="1" max="1" width="3.85546875" bestFit="1" customWidth="1"/>
    <col min="2" max="2" width="21" bestFit="1" customWidth="1"/>
    <col min="3" max="3" width="6.42578125" bestFit="1" customWidth="1"/>
    <col min="4" max="4" width="10.140625" bestFit="1" customWidth="1"/>
    <col min="5" max="5" width="20.5703125" customWidth="1"/>
    <col min="6" max="6" width="19" customWidth="1"/>
    <col min="7" max="7" width="14.28515625" customWidth="1"/>
    <col min="8" max="8" width="57.140625" customWidth="1"/>
  </cols>
  <sheetData>
    <row r="1" spans="1:8" s="2" customFormat="1" x14ac:dyDescent="0.25">
      <c r="A1" s="34" t="s">
        <v>219</v>
      </c>
      <c r="B1" s="34"/>
      <c r="C1" s="34"/>
      <c r="D1" s="34"/>
      <c r="E1" s="34"/>
      <c r="F1" s="34"/>
      <c r="G1" s="34"/>
      <c r="H1" s="34"/>
    </row>
    <row r="2" spans="1:8" s="2" customFormat="1" ht="23.25" x14ac:dyDescent="0.25">
      <c r="A2" s="35" t="s">
        <v>220</v>
      </c>
      <c r="B2" s="35"/>
      <c r="C2" s="35"/>
      <c r="D2" s="35"/>
      <c r="E2" s="35"/>
      <c r="F2" s="35"/>
      <c r="G2" s="35"/>
      <c r="H2" s="35"/>
    </row>
    <row r="3" spans="1:8" ht="27" customHeight="1" x14ac:dyDescent="0.25">
      <c r="A3" s="33" t="s">
        <v>235</v>
      </c>
      <c r="B3" s="33"/>
      <c r="C3" s="33"/>
      <c r="D3" s="33"/>
      <c r="E3" s="33"/>
      <c r="F3" s="33"/>
      <c r="G3" s="33"/>
      <c r="H3" s="33"/>
    </row>
    <row r="4" spans="1:8" ht="36" customHeight="1" x14ac:dyDescent="0.25">
      <c r="A4" s="36" t="s">
        <v>223</v>
      </c>
      <c r="B4" s="37"/>
      <c r="C4" s="37"/>
      <c r="D4" s="37"/>
      <c r="E4" s="37"/>
      <c r="F4" s="37"/>
      <c r="G4" s="37"/>
      <c r="H4" s="15">
        <f>PODSUMOWANIE!D7</f>
        <v>40500</v>
      </c>
    </row>
    <row r="5" spans="1:8" ht="30.75" customHeight="1" x14ac:dyDescent="0.25">
      <c r="A5" s="6" t="s">
        <v>1</v>
      </c>
      <c r="B5" s="6" t="s">
        <v>19</v>
      </c>
      <c r="C5" s="6" t="s">
        <v>20</v>
      </c>
      <c r="D5" s="6" t="s">
        <v>21</v>
      </c>
      <c r="E5" s="7" t="s">
        <v>215</v>
      </c>
      <c r="F5" s="7" t="s">
        <v>216</v>
      </c>
      <c r="G5" s="8" t="s">
        <v>217</v>
      </c>
      <c r="H5" s="7" t="s">
        <v>218</v>
      </c>
    </row>
    <row r="6" spans="1:8" x14ac:dyDescent="0.25">
      <c r="A6" s="17" t="s">
        <v>2</v>
      </c>
      <c r="B6" s="5" t="s">
        <v>210</v>
      </c>
      <c r="C6" s="17">
        <v>1</v>
      </c>
      <c r="D6" s="5" t="s">
        <v>206</v>
      </c>
      <c r="E6" s="9">
        <f t="shared" ref="E6:E12" si="0">F6*C6*(1+G6)</f>
        <v>0</v>
      </c>
      <c r="F6" s="10"/>
      <c r="G6" s="11"/>
      <c r="H6" s="1"/>
    </row>
    <row r="7" spans="1:8" x14ac:dyDescent="0.25">
      <c r="A7" s="17" t="s">
        <v>3</v>
      </c>
      <c r="B7" s="5" t="s">
        <v>231</v>
      </c>
      <c r="C7" s="17">
        <v>1</v>
      </c>
      <c r="D7" s="5" t="s">
        <v>206</v>
      </c>
      <c r="E7" s="9">
        <f t="shared" si="0"/>
        <v>0</v>
      </c>
      <c r="F7" s="10"/>
      <c r="G7" s="11"/>
      <c r="H7" s="1"/>
    </row>
    <row r="8" spans="1:8" x14ac:dyDescent="0.25">
      <c r="A8" s="17" t="s">
        <v>4</v>
      </c>
      <c r="B8" s="5" t="s">
        <v>232</v>
      </c>
      <c r="C8" s="17">
        <v>1</v>
      </c>
      <c r="D8" s="5" t="s">
        <v>206</v>
      </c>
      <c r="E8" s="9">
        <f t="shared" si="0"/>
        <v>0</v>
      </c>
      <c r="F8" s="10"/>
      <c r="G8" s="11"/>
      <c r="H8" s="1"/>
    </row>
    <row r="9" spans="1:8" x14ac:dyDescent="0.25">
      <c r="A9" s="17" t="s">
        <v>5</v>
      </c>
      <c r="B9" s="5" t="s">
        <v>207</v>
      </c>
      <c r="C9" s="17">
        <v>1</v>
      </c>
      <c r="D9" s="5" t="s">
        <v>206</v>
      </c>
      <c r="E9" s="9">
        <f t="shared" si="0"/>
        <v>0</v>
      </c>
      <c r="F9" s="10"/>
      <c r="G9" s="11"/>
      <c r="H9" s="1"/>
    </row>
    <row r="10" spans="1:8" x14ac:dyDescent="0.25">
      <c r="A10" s="17" t="s">
        <v>6</v>
      </c>
      <c r="B10" s="5" t="s">
        <v>214</v>
      </c>
      <c r="C10" s="17">
        <v>1</v>
      </c>
      <c r="D10" s="5" t="s">
        <v>206</v>
      </c>
      <c r="E10" s="9">
        <f t="shared" si="0"/>
        <v>0</v>
      </c>
      <c r="F10" s="10"/>
      <c r="G10" s="11"/>
      <c r="H10" s="1"/>
    </row>
    <row r="11" spans="1:8" s="2" customFormat="1" x14ac:dyDescent="0.25">
      <c r="A11" s="17" t="s">
        <v>7</v>
      </c>
      <c r="B11" s="5" t="s">
        <v>209</v>
      </c>
      <c r="C11" s="17">
        <v>1</v>
      </c>
      <c r="D11" s="5" t="s">
        <v>206</v>
      </c>
      <c r="E11" s="9">
        <f t="shared" si="0"/>
        <v>0</v>
      </c>
      <c r="F11" s="10"/>
      <c r="G11" s="11"/>
      <c r="H11" s="1"/>
    </row>
    <row r="12" spans="1:8" s="2" customFormat="1" x14ac:dyDescent="0.25">
      <c r="A12" s="17" t="s">
        <v>8</v>
      </c>
      <c r="B12" s="5" t="s">
        <v>212</v>
      </c>
      <c r="C12" s="17">
        <v>1</v>
      </c>
      <c r="D12" s="5" t="s">
        <v>206</v>
      </c>
      <c r="E12" s="9">
        <f t="shared" si="0"/>
        <v>0</v>
      </c>
      <c r="F12" s="10"/>
      <c r="G12" s="11"/>
      <c r="H12" s="1"/>
    </row>
    <row r="13" spans="1:8" x14ac:dyDescent="0.25">
      <c r="A13" s="38" t="s">
        <v>221</v>
      </c>
      <c r="B13" s="38"/>
      <c r="C13" s="14">
        <f>SUM(C6:C12)</f>
        <v>7</v>
      </c>
      <c r="D13" s="14"/>
      <c r="E13" s="14">
        <f>SUM(E6:E12)</f>
        <v>0</v>
      </c>
      <c r="F13" s="32">
        <f>SUM(F6:F12)</f>
        <v>0</v>
      </c>
      <c r="G13" s="13"/>
      <c r="H13" s="12"/>
    </row>
    <row r="14" spans="1:8" ht="15.75" x14ac:dyDescent="0.25">
      <c r="A14" s="33" t="s">
        <v>229</v>
      </c>
      <c r="B14" s="33"/>
      <c r="C14" s="33"/>
      <c r="D14" s="33"/>
      <c r="E14" s="33"/>
      <c r="F14" s="33"/>
      <c r="G14" s="33"/>
      <c r="H14" s="33"/>
    </row>
  </sheetData>
  <mergeCells count="6">
    <mergeCell ref="A14:H14"/>
    <mergeCell ref="A1:H1"/>
    <mergeCell ref="A2:H2"/>
    <mergeCell ref="A3:H3"/>
    <mergeCell ref="A4:G4"/>
    <mergeCell ref="A13:B13"/>
  </mergeCells>
  <phoneticPr fontId="2" type="noConversion"/>
  <pageMargins left="0.25" right="0.25" top="0.75" bottom="0.75" header="0.3" footer="0.3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58545-6BDA-4763-B103-F6D33495FCBE}">
  <dimension ref="A1:H10"/>
  <sheetViews>
    <sheetView workbookViewId="0">
      <selection activeCell="G28" sqref="G28"/>
    </sheetView>
  </sheetViews>
  <sheetFormatPr defaultRowHeight="15" x14ac:dyDescent="0.25"/>
  <cols>
    <col min="2" max="2" width="27.7109375" customWidth="1"/>
    <col min="4" max="4" width="10.140625" bestFit="1" customWidth="1"/>
    <col min="8" max="8" width="42.140625" customWidth="1"/>
  </cols>
  <sheetData>
    <row r="1" spans="1:8" x14ac:dyDescent="0.25">
      <c r="A1" s="34" t="s">
        <v>219</v>
      </c>
      <c r="B1" s="34"/>
      <c r="C1" s="34"/>
      <c r="D1" s="34"/>
      <c r="E1" s="34"/>
      <c r="F1" s="34"/>
      <c r="G1" s="34"/>
      <c r="H1" s="34"/>
    </row>
    <row r="2" spans="1:8" ht="23.25" x14ac:dyDescent="0.25">
      <c r="A2" s="35" t="s">
        <v>220</v>
      </c>
      <c r="B2" s="35"/>
      <c r="C2" s="35"/>
      <c r="D2" s="35"/>
      <c r="E2" s="35"/>
      <c r="F2" s="35"/>
      <c r="G2" s="35"/>
      <c r="H2" s="35"/>
    </row>
    <row r="3" spans="1:8" ht="15.75" x14ac:dyDescent="0.25">
      <c r="A3" s="33" t="s">
        <v>236</v>
      </c>
      <c r="B3" s="33"/>
      <c r="C3" s="33"/>
      <c r="D3" s="33"/>
      <c r="E3" s="33"/>
      <c r="F3" s="33"/>
      <c r="G3" s="33"/>
      <c r="H3" s="33"/>
    </row>
    <row r="4" spans="1:8" ht="15.75" x14ac:dyDescent="0.25">
      <c r="A4" s="36" t="s">
        <v>223</v>
      </c>
      <c r="B4" s="37"/>
      <c r="C4" s="37"/>
      <c r="D4" s="37"/>
      <c r="E4" s="37"/>
      <c r="F4" s="37"/>
      <c r="G4" s="37"/>
      <c r="H4" s="15">
        <f>PODSUMOWANIE!D7</f>
        <v>40500</v>
      </c>
    </row>
    <row r="5" spans="1:8" ht="78.75" x14ac:dyDescent="0.25">
      <c r="A5" s="6" t="s">
        <v>1</v>
      </c>
      <c r="B5" s="6" t="s">
        <v>19</v>
      </c>
      <c r="C5" s="6" t="s">
        <v>20</v>
      </c>
      <c r="D5" s="6" t="s">
        <v>21</v>
      </c>
      <c r="E5" s="7" t="s">
        <v>215</v>
      </c>
      <c r="F5" s="7" t="s">
        <v>216</v>
      </c>
      <c r="G5" s="8" t="s">
        <v>217</v>
      </c>
      <c r="H5" s="7" t="s">
        <v>218</v>
      </c>
    </row>
    <row r="6" spans="1:8" x14ac:dyDescent="0.25">
      <c r="A6" s="17" t="s">
        <v>2</v>
      </c>
      <c r="B6" s="5" t="s">
        <v>208</v>
      </c>
      <c r="C6" s="17">
        <v>1</v>
      </c>
      <c r="D6" s="5" t="s">
        <v>206</v>
      </c>
      <c r="E6" s="9">
        <f>F6*C6*(1+G6)</f>
        <v>0</v>
      </c>
      <c r="F6" s="10"/>
      <c r="G6" s="11"/>
      <c r="H6" s="1"/>
    </row>
    <row r="7" spans="1:8" x14ac:dyDescent="0.25">
      <c r="A7" s="17" t="s">
        <v>3</v>
      </c>
      <c r="B7" s="5" t="s">
        <v>211</v>
      </c>
      <c r="C7" s="17">
        <v>1</v>
      </c>
      <c r="D7" s="5" t="s">
        <v>206</v>
      </c>
      <c r="E7" s="9">
        <f t="shared" ref="E7:E8" si="0">F7*C7*(1+G7)</f>
        <v>0</v>
      </c>
      <c r="F7" s="10"/>
      <c r="G7" s="11"/>
      <c r="H7" s="1"/>
    </row>
    <row r="8" spans="1:8" x14ac:dyDescent="0.25">
      <c r="A8" s="17" t="s">
        <v>4</v>
      </c>
      <c r="B8" s="5" t="s">
        <v>213</v>
      </c>
      <c r="C8" s="17">
        <v>1</v>
      </c>
      <c r="D8" s="5" t="s">
        <v>206</v>
      </c>
      <c r="E8" s="9">
        <f t="shared" si="0"/>
        <v>0</v>
      </c>
      <c r="F8" s="10"/>
      <c r="G8" s="11"/>
      <c r="H8" s="1"/>
    </row>
    <row r="9" spans="1:8" x14ac:dyDescent="0.25">
      <c r="A9" s="38" t="s">
        <v>221</v>
      </c>
      <c r="B9" s="38"/>
      <c r="C9" s="14">
        <f>SUM(C6:C8)</f>
        <v>3</v>
      </c>
      <c r="D9" s="14"/>
      <c r="E9" s="14">
        <f>SUM(E6:E8)</f>
        <v>0</v>
      </c>
      <c r="F9" s="32">
        <f>SUM(F6:F8)</f>
        <v>0</v>
      </c>
      <c r="G9" s="13"/>
      <c r="H9" s="12"/>
    </row>
    <row r="10" spans="1:8" ht="15.75" x14ac:dyDescent="0.25">
      <c r="A10" s="33" t="s">
        <v>229</v>
      </c>
      <c r="B10" s="33"/>
      <c r="C10" s="33"/>
      <c r="D10" s="33"/>
      <c r="E10" s="33"/>
      <c r="F10" s="33"/>
      <c r="G10" s="33"/>
      <c r="H10" s="33"/>
    </row>
  </sheetData>
  <mergeCells count="6">
    <mergeCell ref="A1:H1"/>
    <mergeCell ref="A2:H2"/>
    <mergeCell ref="A3:H3"/>
    <mergeCell ref="A4:G4"/>
    <mergeCell ref="A9:B9"/>
    <mergeCell ref="A10:H10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PODSUMOWANIE</vt:lpstr>
      <vt:lpstr>ZADANIE 1</vt:lpstr>
      <vt:lpstr>ZADANIE 2a</vt:lpstr>
      <vt:lpstr>ZADANIE 2b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jakub.cecki</cp:lastModifiedBy>
  <cp:lastPrinted>2022-02-17T14:34:50Z</cp:lastPrinted>
  <dcterms:created xsi:type="dcterms:W3CDTF">2021-08-20T11:34:23Z</dcterms:created>
  <dcterms:modified xsi:type="dcterms:W3CDTF">2022-03-01T22:36:20Z</dcterms:modified>
</cp:coreProperties>
</file>